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taff\Repositories\Open Access APC Process\Reports to Jisc and RCUK\"/>
    </mc:Choice>
  </mc:AlternateContent>
  <bookViews>
    <workbookView xWindow="0" yWindow="0" windowWidth="21600" windowHeight="8835" activeTab="2"/>
  </bookViews>
  <sheets>
    <sheet name="Summary" sheetId="6" r:id="rId1"/>
    <sheet name="Section A and B" sheetId="5" r:id="rId2"/>
    <sheet name="RCUK Compliant (Green via DRO)" sheetId="4" r:id="rId3"/>
    <sheet name="APCs excluding Elsevier prepay" sheetId="1" r:id="rId4"/>
    <sheet name="Summary of Elsevier Prepay" sheetId="2" r:id="rId5"/>
    <sheet name="Elsevier prepay articles" sheetId="3" r:id="rId6"/>
  </sheets>
  <definedNames>
    <definedName name="_xlnm._FilterDatabase" localSheetId="3" hidden="1">'APCs excluding Elsevier prepay'!$A$1:$I$1</definedName>
    <definedName name="_xlnm._FilterDatabase" localSheetId="5" hidden="1">'Elsevier prepay articles'!$A$1:$O$48</definedName>
  </definedNames>
  <calcPr calcId="152511"/>
</workbook>
</file>

<file path=xl/calcChain.xml><?xml version="1.0" encoding="utf-8"?>
<calcChain xmlns="http://schemas.openxmlformats.org/spreadsheetml/2006/main">
  <c r="C59" i="5" l="1"/>
  <c r="C35" i="5" l="1"/>
  <c r="C31" i="2" l="1"/>
  <c r="C30" i="2"/>
  <c r="C26" i="2"/>
  <c r="C28" i="2"/>
  <c r="C18" i="2"/>
  <c r="C19" i="2"/>
  <c r="A77" i="1"/>
  <c r="G75" i="1"/>
  <c r="A76" i="1" s="1"/>
  <c r="C63" i="5"/>
  <c r="C62" i="5"/>
  <c r="E49" i="5"/>
  <c r="D63" i="5" l="1"/>
  <c r="C64" i="5" s="1"/>
  <c r="C66" i="5" s="1"/>
  <c r="E50" i="5"/>
  <c r="H32" i="3"/>
  <c r="H41" i="3" s="1"/>
  <c r="H33" i="3"/>
  <c r="H40" i="3" s="1"/>
  <c r="H42" i="3" s="1"/>
  <c r="H35" i="3" l="1"/>
  <c r="C14" i="2"/>
  <c r="C16" i="2" s="1"/>
</calcChain>
</file>

<file path=xl/comments1.xml><?xml version="1.0" encoding="utf-8"?>
<comments xmlns="http://schemas.openxmlformats.org/spreadsheetml/2006/main">
  <authors>
    <author>Elsevier Science</author>
  </authors>
  <commentList>
    <comment ref="A1" authorId="0" shapeId="0">
      <text>
        <r>
          <rPr>
            <sz val="8"/>
            <color indexed="81"/>
            <rFont val="Verdana"/>
            <family val="2"/>
          </rPr>
          <t xml:space="preserve">Journal ISSN
</t>
        </r>
      </text>
    </comment>
    <comment ref="B1" authorId="0" shapeId="0">
      <text>
        <r>
          <rPr>
            <sz val="8"/>
            <color indexed="81"/>
            <rFont val="Verdana"/>
            <family val="2"/>
          </rPr>
          <t xml:space="preserve">Journal title
</t>
        </r>
      </text>
    </comment>
    <comment ref="D1" authorId="0" shapeId="0">
      <text>
        <r>
          <rPr>
            <sz val="8"/>
            <color indexed="81"/>
            <rFont val="Verdana"/>
            <family val="2"/>
          </rPr>
          <t>Digital object identifier of article</t>
        </r>
      </text>
    </comment>
    <comment ref="E1" authorId="0" shapeId="0">
      <text>
        <r>
          <rPr>
            <sz val="8"/>
            <color indexed="81"/>
            <rFont val="Verdana"/>
            <family val="2"/>
          </rPr>
          <t>PII number of article</t>
        </r>
      </text>
    </comment>
    <comment ref="G1" authorId="0" shapeId="0">
      <text>
        <r>
          <rPr>
            <sz val="8"/>
            <color indexed="81"/>
            <rFont val="Verdana"/>
            <family val="2"/>
          </rPr>
          <t>Organisation funding article</t>
        </r>
      </text>
    </comment>
    <comment ref="H1" authorId="0" shapeId="0">
      <text>
        <r>
          <rPr>
            <sz val="8"/>
            <color indexed="81"/>
            <rFont val="Verdana"/>
            <family val="2"/>
          </rPr>
          <t>Price charged for free online access</t>
        </r>
      </text>
    </comment>
    <comment ref="I1" authorId="0" shapeId="0">
      <text>
        <r>
          <rPr>
            <sz val="8"/>
            <color indexed="81"/>
            <rFont val="Verdana"/>
            <family val="2"/>
          </rPr>
          <t>Currency of charge for free online access</t>
        </r>
      </text>
    </comment>
    <comment ref="M1" authorId="0" shapeId="0">
      <text>
        <r>
          <rPr>
            <sz val="8"/>
            <color indexed="81"/>
            <rFont val="Verdana"/>
            <family val="2"/>
          </rPr>
          <t xml:space="preserve">Email address of corresponding author
</t>
        </r>
      </text>
    </comment>
    <comment ref="N1" authorId="0" shapeId="0">
      <text>
        <r>
          <rPr>
            <sz val="8"/>
            <color indexed="81"/>
            <rFont val="Verdana"/>
            <family val="2"/>
          </rPr>
          <t xml:space="preserve">Full name of corresponding author
</t>
        </r>
      </text>
    </comment>
    <comment ref="O1" authorId="0" shapeId="0">
      <text>
        <r>
          <rPr>
            <sz val="8"/>
            <color indexed="81"/>
            <rFont val="Verdana"/>
            <family val="2"/>
          </rPr>
          <t xml:space="preserve">Country of first author
</t>
        </r>
      </text>
    </comment>
  </commentList>
</comments>
</file>

<file path=xl/sharedStrings.xml><?xml version="1.0" encoding="utf-8"?>
<sst xmlns="http://schemas.openxmlformats.org/spreadsheetml/2006/main" count="2329" uniqueCount="1182">
  <si>
    <t>Publisher</t>
  </si>
  <si>
    <t>ISSN</t>
  </si>
  <si>
    <t>Fund</t>
  </si>
  <si>
    <t>DOI</t>
  </si>
  <si>
    <t>Nature Publishing Group</t>
  </si>
  <si>
    <t>Elsevier</t>
  </si>
  <si>
    <t>Springer</t>
  </si>
  <si>
    <t>Royal Society</t>
  </si>
  <si>
    <t>Wiley</t>
  </si>
  <si>
    <t>BioMed Central</t>
  </si>
  <si>
    <t>Taylor &amp; Francis</t>
  </si>
  <si>
    <t>Royal Society of Chemistry</t>
  </si>
  <si>
    <t>Oxford University Press</t>
  </si>
  <si>
    <t>American Chemical Society</t>
  </si>
  <si>
    <t>American Society for Biochemistry and Molecular Biology</t>
  </si>
  <si>
    <t>Molecular Microbiology</t>
  </si>
  <si>
    <t>Experimental Physiology</t>
  </si>
  <si>
    <t>American Physical Society</t>
  </si>
  <si>
    <t>Cognition</t>
  </si>
  <si>
    <t>Journal of Physical Chemistry C</t>
  </si>
  <si>
    <t>Geological Society of America</t>
  </si>
  <si>
    <t>Geology</t>
  </si>
  <si>
    <t>Pion</t>
  </si>
  <si>
    <t>Physical Review E</t>
  </si>
  <si>
    <t>Publication type</t>
  </si>
  <si>
    <t>Summary of Jisc Collections / Elsevier Prepay Account 2013-2014</t>
  </si>
  <si>
    <t>University:</t>
  </si>
  <si>
    <t>Prepaid Amount:</t>
  </si>
  <si>
    <t>Article Threshold:</t>
  </si>
  <si>
    <t>Articles Included:</t>
  </si>
  <si>
    <t>Journal</t>
  </si>
  <si>
    <t>Journal ISSN</t>
  </si>
  <si>
    <t>Journal Title</t>
  </si>
  <si>
    <t>Item DOI</t>
  </si>
  <si>
    <t>University</t>
  </si>
  <si>
    <t>Funding Body</t>
  </si>
  <si>
    <t>Spons. Article Fee</t>
  </si>
  <si>
    <t>Spons. Article Currency</t>
  </si>
  <si>
    <t>Corr. Author Email</t>
  </si>
  <si>
    <t>Corr. Author</t>
  </si>
  <si>
    <t>First Author Country</t>
  </si>
  <si>
    <t>USD</t>
  </si>
  <si>
    <t>United Kingdom</t>
  </si>
  <si>
    <t>EUR</t>
  </si>
  <si>
    <t>0006-3207</t>
  </si>
  <si>
    <t>Biological Conservation</t>
  </si>
  <si>
    <t>RCUK (prepaid) – EPSRC – Engineering and Physical Sciences Research Council</t>
  </si>
  <si>
    <t>RCUK (prepaid) – MRC – Medical Research Council UK</t>
  </si>
  <si>
    <t>0169-555X</t>
  </si>
  <si>
    <t>Geomorphology</t>
  </si>
  <si>
    <t>RCUK (prepaid) – BBSRC – Biotechnology and Biological Sciences Research Council</t>
  </si>
  <si>
    <t>RCUK (prepaid) – ESRC – Economic and Social Research Council</t>
  </si>
  <si>
    <t>0012-821X</t>
  </si>
  <si>
    <t>Earth and Planetary Science Letters</t>
  </si>
  <si>
    <t>RCUK (prepaid) – NERC – Natural Environment Research Council</t>
  </si>
  <si>
    <t>0032-3861</t>
  </si>
  <si>
    <t>Polymer</t>
  </si>
  <si>
    <t>0019-1035</t>
  </si>
  <si>
    <t>Icarus</t>
  </si>
  <si>
    <t>Year of publication</t>
  </si>
  <si>
    <t>Journal title</t>
  </si>
  <si>
    <t>APC payment</t>
  </si>
  <si>
    <t>Hybrid</t>
  </si>
  <si>
    <t>1471-2946</t>
  </si>
  <si>
    <t>1469-445X</t>
  </si>
  <si>
    <t>Durham</t>
  </si>
  <si>
    <t>Quaternary Science Reviews</t>
  </si>
  <si>
    <t>European Journal of Operational Research</t>
  </si>
  <si>
    <t>Journal of Archaeological Science</t>
  </si>
  <si>
    <t>International Journal of Non-Linear Mechanics</t>
  </si>
  <si>
    <t>Journal of Structural Geology</t>
  </si>
  <si>
    <t>Experimental Eye Research</t>
  </si>
  <si>
    <t>Seminars in Cell and Developmental Biology</t>
  </si>
  <si>
    <t>Neuroscience</t>
  </si>
  <si>
    <t>Social Science &amp; Medicine</t>
  </si>
  <si>
    <t>Advances in Mathematics</t>
  </si>
  <si>
    <t>Chemical Geology</t>
  </si>
  <si>
    <t>Discrete Applied Mathematics</t>
  </si>
  <si>
    <t>European Journal of Pharmacology</t>
  </si>
  <si>
    <t>Insect Biochemistry and Molecular Biology</t>
  </si>
  <si>
    <t>Political Geography</t>
  </si>
  <si>
    <t>Materials Chemistry and Physics</t>
  </si>
  <si>
    <t>Reliability Engineering and System Safety</t>
  </si>
  <si>
    <t>Tetrahedron</t>
  </si>
  <si>
    <t>European Journal of Combinatorics</t>
  </si>
  <si>
    <t>Journal of Solid State Chemistry</t>
  </si>
  <si>
    <t>0377-2217</t>
  </si>
  <si>
    <t>0305-4403</t>
  </si>
  <si>
    <t>0020-7462</t>
  </si>
  <si>
    <t>0191-8141</t>
  </si>
  <si>
    <t>0277-3791</t>
  </si>
  <si>
    <t>0014-4835</t>
  </si>
  <si>
    <t>1084-9521</t>
  </si>
  <si>
    <t>0306-4522</t>
  </si>
  <si>
    <t>0277-9536</t>
  </si>
  <si>
    <t>0001-8708</t>
  </si>
  <si>
    <t>0009-2541</t>
  </si>
  <si>
    <t>0166-218X</t>
  </si>
  <si>
    <t>0014-2999</t>
  </si>
  <si>
    <t>0965-1748</t>
  </si>
  <si>
    <t>0962-6298</t>
  </si>
  <si>
    <t>0254-0584</t>
  </si>
  <si>
    <t>0951-8320</t>
  </si>
  <si>
    <t>0040-4020</t>
  </si>
  <si>
    <t>0195-6698</t>
  </si>
  <si>
    <t>0022-4596</t>
  </si>
  <si>
    <t>10.1016/j.quascirev.2013.04.007</t>
  </si>
  <si>
    <t>10.1016/j.ejor.2013.04.040</t>
  </si>
  <si>
    <t>10.1016/j.jas.2013.04.012</t>
  </si>
  <si>
    <t>10.1016/j.ijnonlinmec.2013.07.004</t>
  </si>
  <si>
    <t>10.1016/j.polymer.2013.09.019</t>
  </si>
  <si>
    <t>10.1016/j.jsg.2013.10.008</t>
  </si>
  <si>
    <t>10.1016/j.quascirev.2013.06.028</t>
  </si>
  <si>
    <t>10.1016/j.exer.2013.12.004</t>
  </si>
  <si>
    <t>10.1016/j.epsl.2013.12.024</t>
  </si>
  <si>
    <t>10.1016/j.semcdb.2013.12.012</t>
  </si>
  <si>
    <t>10.1016/j.biocon.2014.02.014</t>
  </si>
  <si>
    <t>10.1016/j.neuroscience.2014.02.047</t>
  </si>
  <si>
    <t>10.1016/j.socscimed.2014.03.016</t>
  </si>
  <si>
    <t>10.1016/j.aim.2014.04.003</t>
  </si>
  <si>
    <t>10.1016/j.chemgeo.2013.12.005</t>
  </si>
  <si>
    <t>10.1016/j.dam.2012.08.026</t>
  </si>
  <si>
    <t>10.1016/j.ejphar.2014.03.005</t>
  </si>
  <si>
    <t>10.1016/j.epsl.2013.11.012</t>
  </si>
  <si>
    <t>10.1016/j.geomorph.2014.04.026</t>
  </si>
  <si>
    <t>10.1016/j.ibmb.2014.01.007</t>
  </si>
  <si>
    <t>10.1016/j.polgeo.2014.02.003</t>
  </si>
  <si>
    <t>10.1016/j.matchemphys.2014.01.045</t>
  </si>
  <si>
    <t>10.1016/j.ress.2013.05.022</t>
  </si>
  <si>
    <t>10.1016/j.tet.2014.01.073</t>
  </si>
  <si>
    <t>10.1016/j.ejc.2013.06.026</t>
  </si>
  <si>
    <t>10.1016/j.jas.2013.10.014</t>
  </si>
  <si>
    <t>10.1016/j.jssc.2013.11.006</t>
  </si>
  <si>
    <t>RCUK (prepaid) – AHRC – Arts &amp; Humanities Research Council</t>
  </si>
  <si>
    <t>Article Title</t>
  </si>
  <si>
    <t xml:space="preserve"> Reconstructing paleoseismic deformation, 1: modern analogues from the 1960 and 2010 Chilean great earthquakes</t>
  </si>
  <si>
    <t xml:space="preserve"> A Multi-objective Combinatorial Model of Casualty Processing in Major Incident Response</t>
  </si>
  <si>
    <t xml:space="preserve"> A charcoal-rich horizon at Ø69, Greenland: Evidence for vegetation burning during the Norse landnám?</t>
  </si>
  <si>
    <t xml:space="preserve"> Non-linear stability bounds for a horizontal layer of a porous medium with an exothermic reaction on the lower boundary</t>
  </si>
  <si>
    <t xml:space="preserve"> Amine-functionalization of Glycidyl Methacrylate-containing Emulsion-templated Porous Polymers and Immobilisation of Proteinase K for Biocatalysis</t>
  </si>
  <si>
    <t xml:space="preserve"> Lithological controls on the deformation mechanisms operating within carbonate-hosted faults during the seismic cycle</t>
  </si>
  <si>
    <t xml:space="preserve"> Formation of mega-scale glacial lineations on the Dubawnt Lake Ice Stream bed: 2. Sedimentology and stratigraphy</t>
  </si>
  <si>
    <t xml:space="preserve"> A gradient of matrix-bound FGF-2 and perlecan is available to lens epithelial cells</t>
  </si>
  <si>
    <t xml:space="preserve"> Marine ^187Os/^188Os isotope stratigraphy reveals the interaction of volcanism and ocean circulation during Oceanic Anoxic Event 2</t>
  </si>
  <si>
    <t xml:space="preserve"> B-type Lamins in Health and Disease</t>
  </si>
  <si>
    <t xml:space="preserve"> Effects of habituation, research and ecotourism on faecal glucocorticoid metabolites in wild western lowland gorillas: Implications for conservation management</t>
  </si>
  <si>
    <t xml:space="preserve"> Expression of Transient Receptor Potential channels TRPC1 and TRPV4 in venoatrial endocardium of the rat heart</t>
  </si>
  <si>
    <t xml:space="preserve"> Pharmaceuticalisation and ethical review in South Asia: Issues of scope and authority for practitioners and policy makers</t>
  </si>
  <si>
    <t xml:space="preserve"> Rasmussen's spectral sequences and the sl_N-concordance invariants</t>
  </si>
  <si>
    <t xml:space="preserve"> Trace element budgets and (re-)distribution during subduction-zone ultrahigh pressure metamorphism: Evidence from Western Tianshan, China</t>
  </si>
  <si>
    <t xml:space="preserve"> Packing Bipartite Graphs with Covers of Complete Bipartite Graphs</t>
  </si>
  <si>
    <t xml:space="preserve"> The phosphorylation of endogenous Nedd4-2 in Na+-absorbing human airway epithelial cells</t>
  </si>
  <si>
    <t xml:space="preserve"> Contrasting records of sea-level change in the eastern and western North Atlantic during the last 300 years</t>
  </si>
  <si>
    <t xml:space="preserve"> Slip distributions on active normal faults measured from LiDAR and field mapping of geomorphic offsets: an example from L'Aquila, Italy, and implications for modelling seismic moment release</t>
  </si>
  <si>
    <t xml:space="preserve"> A recombinant fusion protein containing a spider toxin specific for the insect voltage-gated sodium ion channel shows oral toxicity towards insects of different orders</t>
  </si>
  <si>
    <t xml:space="preserve"> Housing and the (re)configuration of energy provision in Cape Town and Sao Paulo: making space for a progressive urban climate politics? </t>
  </si>
  <si>
    <t xml:space="preserve"> A theoretical and experimental exploration of the mechanism of microwave assisted 1,3-dipolar cycloaddition of pyridinium ylides to single walled carbon nanotubes</t>
  </si>
  <si>
    <t xml:space="preserve"> A Robust Bayesian Approach to Modelling Epistemic Uncertainty in Common-Cause Failure Models</t>
  </si>
  <si>
    <t xml:space="preserve"> A Carbazole-Oxadiazole Diad Molecule for Single- Emitting-Component White Organic Light-Emitting  Devices (WOLEDs)</t>
  </si>
  <si>
    <t xml:space="preserve"> Lift-contractions</t>
  </si>
  <si>
    <t xml:space="preserve"> Application of luminescence dating and geomorphological analysis to the study of landscape evolution, settlement and climate change on the Channel Island of Herm</t>
  </si>
  <si>
    <t xml:space="preserve"> Synthesis, structure and properties of the oxychalcogenide series A4O4TiSe4 (A =  Sm, Gd, Tb, Dy, Ho, Er &amp; Y)</t>
  </si>
  <si>
    <t>Licence HTML</t>
  </si>
  <si>
    <t>Licence PDF</t>
  </si>
  <si>
    <t>Online Date</t>
  </si>
  <si>
    <t>CC-BY</t>
  </si>
  <si>
    <t>edmund.garrett@durham.ac.uk;edgarrett@gmail.com</t>
  </si>
  <si>
    <t>d.t.wilson@dur.ac.uk</t>
  </si>
  <si>
    <t>r.r.bishop@durham.ac.uk</t>
  </si>
  <si>
    <t>n.l.scott@durham.ac.uk</t>
  </si>
  <si>
    <t>n.r.cameron@durham.ac.uk</t>
  </si>
  <si>
    <t>r.j.bullock@durham.ac.uk</t>
  </si>
  <si>
    <t>colm.ocofaigh@durham.ac.uk</t>
  </si>
  <si>
    <t>r.a.quinlan@durham.ac.uk;r.a.quinlan@dur.ac.uk</t>
  </si>
  <si>
    <t>alice.du-vivier@durham.ac.uk</t>
  </si>
  <si>
    <t>c.j.hutchison@durham.ac.uk</t>
  </si>
  <si>
    <t>k.a.shutt@durham.ac.uk;kathryn.shutt@fauna-flora.org</t>
  </si>
  <si>
    <t>susan.pyner@durham.ac.uk</t>
  </si>
  <si>
    <t>robert.simpson@durham.ac.uk</t>
  </si>
  <si>
    <t>lukas.lewark@durham.ac.uk</t>
  </si>
  <si>
    <t>xiaoyy@earth.sinica.edu.tw;xiaoy806@gmail.com</t>
  </si>
  <si>
    <t>daniel.paulusma@durham.ac.uk</t>
  </si>
  <si>
    <t>stuart.wilson@durham.ac.uk</t>
  </si>
  <si>
    <t>a.j.long@durham.ac.uk</t>
  </si>
  <si>
    <t>max@geospatial-research.co.uk</t>
  </si>
  <si>
    <t>j.a.gatehouse@durham.ac.uk</t>
  </si>
  <si>
    <t>h.a.bulkeley@durham.ac.uk</t>
  </si>
  <si>
    <t>m.bayazit@imperial.ac.uk</t>
  </si>
  <si>
    <t>matthias.troffaes@gmail.com</t>
  </si>
  <si>
    <t>m.r.bryce@durham.ac.uk</t>
  </si>
  <si>
    <t>ian.bailiff@dur.ac.uk;rmed.ikb@dur.ac.uk</t>
  </si>
  <si>
    <t>john.evans@durham.ac.uk</t>
  </si>
  <si>
    <t>Garrett, E., Dr.</t>
  </si>
  <si>
    <t>Wilson, Duncan T., Mr.</t>
  </si>
  <si>
    <t>Bishop, Rosie R., Ms.</t>
  </si>
  <si>
    <t>Scott, Nicola L., Ms.</t>
  </si>
  <si>
    <t>Cameron, Neil R., Dr.</t>
  </si>
  <si>
    <t>Bullock, Rachael J., Ms.</t>
  </si>
  <si>
    <t>Ó Cofaigh, C., Prof.</t>
  </si>
  <si>
    <t>Quinlan, Roy A., Prof.</t>
  </si>
  <si>
    <t>Du Vivier, Alice D. C., Miss</t>
  </si>
  <si>
    <t>Hutchison, Christopher, Prof.</t>
  </si>
  <si>
    <t>Shutt, Kathryn, Ms.</t>
  </si>
  <si>
    <t>Pyner, S., Dr.</t>
  </si>
  <si>
    <t>Simpson, Bob, Prof.</t>
  </si>
  <si>
    <t>Lewark, Lukas, Dr.</t>
  </si>
  <si>
    <t>Xiao, Yuanyuan, Dr.</t>
  </si>
  <si>
    <t>Paulusma, Daniel, Dr.</t>
  </si>
  <si>
    <t>Wilson, Stuart M, Prof.</t>
  </si>
  <si>
    <t>Long, A. J., Prof.</t>
  </si>
  <si>
    <t>Wilkinson, Maxwell, Dr.</t>
  </si>
  <si>
    <t>Gatehouse, John A., Dr.</t>
  </si>
  <si>
    <t>Bulkeley, Harriet, Dr.</t>
  </si>
  <si>
    <t>Bayazit, Mustafa K., Dr.</t>
  </si>
  <si>
    <t>Troffaes, Matthias C. M., Dr.</t>
  </si>
  <si>
    <t>Bryce, Martin R., Prof.</t>
  </si>
  <si>
    <t>Bailiff, I.K., Prof.</t>
  </si>
  <si>
    <t>Evans, John S. O., Dr.</t>
  </si>
  <si>
    <t>Taiwan</t>
  </si>
  <si>
    <t>Total USD</t>
  </si>
  <si>
    <t>Total EUR</t>
  </si>
  <si>
    <t>Dollar = £0.66 (1st April 2013)</t>
  </si>
  <si>
    <t>Euro = £0.84 (1st April 2013)</t>
  </si>
  <si>
    <t>Effective discount:</t>
  </si>
  <si>
    <t>Total Saving:</t>
  </si>
  <si>
    <t>Total Cost of APCs:</t>
  </si>
  <si>
    <t>CC-NC</t>
  </si>
  <si>
    <t>RCUK (prepaid) – NERC - Natural Environment Research Council</t>
  </si>
  <si>
    <t>RCUK (prepaid) – EPSRC - Engineering and Physical Sciences Research Council</t>
  </si>
  <si>
    <t>RCUK (prepaid) – AHRC - Arts &amp; Humanities Research Council</t>
  </si>
  <si>
    <t>Total GBP* (Figure estimated based upon listed APCs, and exchange rates as at April 1st 2013)</t>
  </si>
  <si>
    <t>DRO URL</t>
  </si>
  <si>
    <t>http://dro.dur.ac.uk/12372/</t>
  </si>
  <si>
    <t>http://dro.dur.ac.uk/13063/</t>
  </si>
  <si>
    <t>http://dro.dur.ac.uk/11722/</t>
  </si>
  <si>
    <t>10.1016/j.quascirev.2013.12.001</t>
  </si>
  <si>
    <t>Terrestrial and submarine evidence for the extent and timing of the Last Glacial Maximum and the onset of deglaciation on the maritime-Antarctic and sub-Antarctic islands.</t>
  </si>
  <si>
    <t>0277-3792</t>
  </si>
  <si>
    <t>http://dro.dur.ac.uk/12828/</t>
  </si>
  <si>
    <t>daho@bas.ac.uk</t>
  </si>
  <si>
    <t>Hodgson, Dominic A</t>
  </si>
  <si>
    <t>10.1016/j.envres.2013.08.011</t>
  </si>
  <si>
    <t>Environmental Research</t>
  </si>
  <si>
    <t>0013-9351</t>
  </si>
  <si>
    <t>Physicochemical and toxicological profiling of ash from the 2010 and 2011 eruptions of Eyjafjallajökull and Grímsvötn volcanoes, Iceland using a rapid respiratory hazard assessment protocol</t>
  </si>
  <si>
    <t>claire.horwell@durham.ac.uk</t>
  </si>
  <si>
    <t>Horwell, Claire, Dr.</t>
  </si>
  <si>
    <t>http://dro.dur.ac.uk/11495/</t>
  </si>
  <si>
    <t xml:space="preserve">http://dro.dur.ac.uk/11187/ </t>
  </si>
  <si>
    <t xml:space="preserve">http://dro.dur.ac.uk/10991/ </t>
  </si>
  <si>
    <t xml:space="preserve">http://dro.dur.ac.uk/11720/ </t>
  </si>
  <si>
    <t>http://dro.dur.ac.uk/11725/</t>
  </si>
  <si>
    <t>http://dro.dur.ac.uk/12320/</t>
  </si>
  <si>
    <t>http://dro.dur.ac.uk/11613/</t>
  </si>
  <si>
    <t xml:space="preserve">http://dro.dur.ac.uk/11728/ </t>
  </si>
  <si>
    <t>http://dro.dur.ac.uk/12033/</t>
  </si>
  <si>
    <t>http://dro.dur.ac.uk/12515/</t>
  </si>
  <si>
    <t>http://dro.dur.ac.uk/12036/</t>
  </si>
  <si>
    <t>http://dro.dur.ac.uk/12045/</t>
  </si>
  <si>
    <t>http://dro.dur.ac.uk/12703/</t>
  </si>
  <si>
    <t>http://dro.dur.ac.uk/10699/</t>
  </si>
  <si>
    <t>http://dro.dur.ac.uk/12717/</t>
  </si>
  <si>
    <t>http://dro.dur.ac.uk/12158/</t>
  </si>
  <si>
    <t>http://dro.dur.ac.uk/13036/</t>
  </si>
  <si>
    <t>http://dro.dur.ac.uk/13145/</t>
  </si>
  <si>
    <t>http://dro.dur.ac.uk/10899/</t>
  </si>
  <si>
    <t>http://dro.dur.ac.uk/11441/</t>
  </si>
  <si>
    <t>http://dro.dur.ac.uk/12699/</t>
  </si>
  <si>
    <t>DRO url</t>
  </si>
  <si>
    <t>Full text accessible on 31st July 2014?</t>
  </si>
  <si>
    <t>http://dro.dur.ac.uk/11677</t>
  </si>
  <si>
    <t>http://dx.doi.org/10.1063/1.4810846</t>
  </si>
  <si>
    <t>Yes (Published)</t>
  </si>
  <si>
    <t>Journal of Applied Physics</t>
  </si>
  <si>
    <t>AIP Publishing</t>
  </si>
  <si>
    <t>0021-8979</t>
  </si>
  <si>
    <t>http://dro.dur.ac.uk/12753</t>
  </si>
  <si>
    <t>http://dx.doi.org/10.1063/1.4811750</t>
  </si>
  <si>
    <t>http://dro.dur.ac.uk/11562</t>
  </si>
  <si>
    <t>http://dx.doi.org/10.1063/1.4834835</t>
  </si>
  <si>
    <t>Journal of Chemical Physics</t>
  </si>
  <si>
    <t>0021-9606</t>
  </si>
  <si>
    <t>http://dro.dur.ac.uk/11680</t>
  </si>
  <si>
    <t>http://dx.doi.org/10.1063/1.4807477</t>
  </si>
  <si>
    <t>Journal of Renewable and Sustainable Energy</t>
  </si>
  <si>
    <t>1941-7012</t>
  </si>
  <si>
    <t>http://dro.dur.ac.uk/12745</t>
  </si>
  <si>
    <t>http://dx.doi.org/10.1126/science.1247385</t>
  </si>
  <si>
    <t>Yes (Accepted)</t>
  </si>
  <si>
    <t>Science</t>
  </si>
  <si>
    <t>1095-9203</t>
  </si>
  <si>
    <t>http://dro.dur.ac.uk/12946</t>
  </si>
  <si>
    <t xml:space="preserve">http://dx.doi.org/10.1021/ic500555w </t>
  </si>
  <si>
    <t>No (RCUK compliant embargo)</t>
  </si>
  <si>
    <t>Inorganic Chemistry</t>
  </si>
  <si>
    <t>0020-1669</t>
  </si>
  <si>
    <t>http://dro.dur.ac.uk/12950</t>
  </si>
  <si>
    <t xml:space="preserve">http://dx.doi.org/10.1021/jo5007366 </t>
  </si>
  <si>
    <t>Journal of Organic Chemistry</t>
  </si>
  <si>
    <t>0022-3263</t>
  </si>
  <si>
    <t>http://dro.dur.ac.uk/11176</t>
  </si>
  <si>
    <t>http://dx.doi.org/10.1021/om400208q</t>
  </si>
  <si>
    <t>Organometallics</t>
  </si>
  <si>
    <t>0276-7333</t>
  </si>
  <si>
    <t>http://dro.dur.ac.uk/13078/</t>
  </si>
  <si>
    <t>http://dx.doi.org/10.1021/jp4045995</t>
  </si>
  <si>
    <t>Journal of Physical Chemistry B</t>
  </si>
  <si>
    <t>1520-6106</t>
  </si>
  <si>
    <t>http://dro.dur.ac.uk/12490</t>
  </si>
  <si>
    <t>http://dx.doi.org/10.1021/ol4022029</t>
  </si>
  <si>
    <t>Organic Letters</t>
  </si>
  <si>
    <t>1523-7060</t>
  </si>
  <si>
    <t>http://dro.dur.ac.uk/11928</t>
  </si>
  <si>
    <t>http://dx.doi.org/10.1021/ct400592a</t>
  </si>
  <si>
    <t>Journal of Chemical Theory and Computation</t>
  </si>
  <si>
    <t>1549-9618</t>
  </si>
  <si>
    <t>http://dro.dur.ac.uk/12171</t>
  </si>
  <si>
    <t>http://dx.doi.org/10.1021/jz500264c</t>
  </si>
  <si>
    <t>Journal of Physical Chemistry Letters</t>
  </si>
  <si>
    <t>1948-7185</t>
  </si>
  <si>
    <t>http://dro.dur.ac.uk/11083</t>
  </si>
  <si>
    <t>http://dx.doi.org/10.1103/PhysRevLett.110.213003</t>
  </si>
  <si>
    <t>Physical Review Letters</t>
  </si>
  <si>
    <t>1079-7114</t>
  </si>
  <si>
    <t>http://dro.dur.ac.uk/11333/</t>
  </si>
  <si>
    <t>http://dx.doi.org/10.1103/PhysRevLett.111.113901</t>
  </si>
  <si>
    <t>http://dro.dur.ac.uk/11552</t>
  </si>
  <si>
    <t>http://dx.doi.org/10.1103/PhysRevLett.111.203004</t>
  </si>
  <si>
    <t>http://dro.dur.ac.uk/11727</t>
  </si>
  <si>
    <t>http://dx.doi.org/10.1103/PhysRevLett.112.040501</t>
  </si>
  <si>
    <t>http://dro.dur.ac.uk/12373/</t>
  </si>
  <si>
    <t>http://dx.doi.org/10.1103/PhysRevA.89.043827</t>
  </si>
  <si>
    <t>Physical Review A</t>
  </si>
  <si>
    <t>http://dro.dur.ac.uk/12393</t>
  </si>
  <si>
    <t>http://dx.doi.org/10.1103/PhysRevLett.112.147202</t>
  </si>
  <si>
    <t>http://dro.dur.ac.uk/12573</t>
  </si>
  <si>
    <t>http://dx.doi.org/10.1103/PhysRevLett.112.103601</t>
  </si>
  <si>
    <t>http://dro.dur.ac.uk/12915</t>
  </si>
  <si>
    <t>http://dx.doi.org/10.1103/PhysRevLett.111.100406</t>
  </si>
  <si>
    <t>http://dro.dur.ac.uk/12994</t>
  </si>
  <si>
    <t>http://dx.doi.org/10.1103/PhysRevLett.112.190401</t>
  </si>
  <si>
    <t>http://dro.dur.ac.uk/11553</t>
  </si>
  <si>
    <t>http://dx.doi.org/10.1103/PhysRevA.88.020701</t>
  </si>
  <si>
    <t>1094-1622</t>
  </si>
  <si>
    <t>http://dro.dur.ac.uk/11587</t>
  </si>
  <si>
    <t>http://dx.doi.org/10.1103/PhysRevA.87.052709</t>
  </si>
  <si>
    <t>http://dro.dur.ac.uk/11588</t>
  </si>
  <si>
    <t>http://dx.doi.org/10.1103/PhysRevA.88.053420</t>
  </si>
  <si>
    <t>http://dro.dur.ac.uk/11731</t>
  </si>
  <si>
    <t>http://dx.doi.org/10.1103/PhysRevA.89.013611</t>
  </si>
  <si>
    <t>http://dro.dur.ac.uk/11737</t>
  </si>
  <si>
    <t>http://dx.doi.org/10.1103/PhysRevA.87.043632</t>
  </si>
  <si>
    <t>http://dro.dur.ac.uk/12010/</t>
  </si>
  <si>
    <t>http://dx.doi.org/10.1103/PhysRevA.89.033604</t>
  </si>
  <si>
    <t>http://dro.dur.ac.uk/12072/</t>
  </si>
  <si>
    <t>http://dx.doi.org/10.1103/PhysRevA.89.033610</t>
  </si>
  <si>
    <t>http://dro.dur.ac.uk/12445/</t>
  </si>
  <si>
    <t>http://dx.doi.org/10.1103/PhysRevA.89.043617</t>
  </si>
  <si>
    <t>http://dro.dur.ac.uk/12480</t>
  </si>
  <si>
    <t>http://dx.doi.org/10.1103/PhysRevA.87.053409</t>
  </si>
  <si>
    <t>http://dro.dur.ac.uk/12992</t>
  </si>
  <si>
    <t>http://dx.doi.org/10.1103/PhysRevA.89.042701</t>
  </si>
  <si>
    <t>http://dro.dur.ac.uk/12993</t>
  </si>
  <si>
    <t>http://dx.doi.org/10.1103/PhysRevA.89.052705</t>
  </si>
  <si>
    <t>http://dro.dur.ac.uk/11827</t>
  </si>
  <si>
    <t>http://dx.doi.org/10.1093/mnras/stt1343</t>
  </si>
  <si>
    <t>Monthly Notices of the Royal Astronomical Society (MNRAS)</t>
  </si>
  <si>
    <t>1365-2966</t>
  </si>
  <si>
    <t>http://dro.dur.ac.uk/12391/</t>
  </si>
  <si>
    <t>http://dx.doi.org/10.1103/PhysRevB.89.144420</t>
  </si>
  <si>
    <t>Physical review B</t>
  </si>
  <si>
    <t>1098-0121</t>
  </si>
  <si>
    <t>http://dro.dur.ac.uk/11596</t>
  </si>
  <si>
    <t>http://dx.doi.org/10.1103/PhysRevB.88.060401</t>
  </si>
  <si>
    <t>Physical Review B</t>
  </si>
  <si>
    <t>1550-235X</t>
  </si>
  <si>
    <t>http://dro.dur.ac.uk/11601</t>
  </si>
  <si>
    <t>http://dx.doi.org/10.1103/PhysRevB.87.180409</t>
  </si>
  <si>
    <t>http://dro.dur.ac.uk/12698</t>
  </si>
  <si>
    <t>http://dx.doi.org/10.1103/PhysRevB.89.100402</t>
  </si>
  <si>
    <t>http://dro.dur.ac.uk/12986</t>
  </si>
  <si>
    <t>http://dx.doi.org/10.1103/PhysRevB.88.174413</t>
  </si>
  <si>
    <t>http://dro.dur.ac.uk/11807</t>
  </si>
  <si>
    <t>http://dx.doi.org/10.1103/PhysRevD.88.105010</t>
  </si>
  <si>
    <t>Physical Review D</t>
  </si>
  <si>
    <t>1550-2368</t>
  </si>
  <si>
    <t>http://dro.dur.ac.uk/12028/</t>
  </si>
  <si>
    <t>http://dx.doi.org/10.1103/PhysRevD.88.061301</t>
  </si>
  <si>
    <t>Physical Review D, Rapid Communications</t>
  </si>
  <si>
    <t>http://dro.dur.ac.uk/12284/</t>
  </si>
  <si>
    <t>http://dx.doi.org/10.1103/PhysRevD.89.065013</t>
  </si>
  <si>
    <t>http://dro.dur.ac.uk/12358</t>
  </si>
  <si>
    <t>http://dx.doi.org/10.1103/PhysRevD.87.103511</t>
  </si>
  <si>
    <t>http://dro.dur.ac.uk/12360</t>
  </si>
  <si>
    <t>http://dx.doi.org/10.1103/PhysRevD.87.123511</t>
  </si>
  <si>
    <t>http://dro.dur.ac.uk/12911/</t>
  </si>
  <si>
    <t>http://dx.doi.org/10.1103/PhysRevD.89.125018</t>
  </si>
  <si>
    <t>1550-2368 </t>
  </si>
  <si>
    <t>http://dro.dur.ac.uk/12658</t>
  </si>
  <si>
    <t>http://dx.doi.org/10.1103/PhysRevE.89.062905</t>
  </si>
  <si>
    <t xml:space="preserve">1550-2376 </t>
  </si>
  <si>
    <t>http://dro.dur.ac.uk/10615</t>
  </si>
  <si>
    <t>http://dx.doi.org/10.1037/a0030698</t>
  </si>
  <si>
    <t>Journal of experimental psychology : animal behavior processes</t>
  </si>
  <si>
    <t>American Psychological Association</t>
  </si>
  <si>
    <t>1939-2184</t>
  </si>
  <si>
    <t>http://dro.dur.ac.uk/11051/</t>
  </si>
  <si>
    <t>http://dx.doi.org/10.1017/S0021932013000291</t>
  </si>
  <si>
    <t>Journal of BioSocial Science</t>
  </si>
  <si>
    <t>Cambridge University Press</t>
  </si>
  <si>
    <t>1469-7599</t>
  </si>
  <si>
    <t>http://dro.dur.ac.uk/13068/</t>
  </si>
  <si>
    <t>http://dx.doi.org/10.1017/S0021932014000169</t>
  </si>
  <si>
    <t>Journal of Biosocial Science</t>
  </si>
  <si>
    <t>http://dro.dur.ac.uk/13079/</t>
  </si>
  <si>
    <t>http://www.cv-foundation.org/openaccess/CVPR2014.py</t>
  </si>
  <si>
    <t>CVPR 2014 Proceedings</t>
  </si>
  <si>
    <t>Computer Vision Foundation</t>
  </si>
  <si>
    <t>1063-6919</t>
  </si>
  <si>
    <t>http://dro.dur.ac.uk/12569</t>
  </si>
  <si>
    <t>http://dx.doi.org/10.1890/13-1434.1</t>
  </si>
  <si>
    <t>Ecology</t>
  </si>
  <si>
    <t>Ecological Society fo America</t>
  </si>
  <si>
    <t>0012-9658</t>
  </si>
  <si>
    <t>http://dro.dur.ac.uk/13007</t>
  </si>
  <si>
    <t>http://dx.doi.org/10.1051/0004-6361/201322424</t>
  </si>
  <si>
    <t>Astronomy and Astrophysics</t>
  </si>
  <si>
    <t>EDP Sciences</t>
  </si>
  <si>
    <t>0004-6361</t>
  </si>
  <si>
    <t>http://dro.dur.ac.uk/13008</t>
  </si>
  <si>
    <t>http://dx.doi.org/10.1051/0004-6361/201322552</t>
  </si>
  <si>
    <t>http://dro.dur.ac.uk/13012</t>
  </si>
  <si>
    <t>http://dx.doi.org/10.1051/0004-6361/201321639</t>
  </si>
  <si>
    <t>http://dro.dur.ac.uk/13014</t>
  </si>
  <si>
    <t>http://dx.doi.org/10.1051/0004-6361/201322897</t>
  </si>
  <si>
    <t>http://dro.dur.ac.uk/13015</t>
  </si>
  <si>
    <t>http://dx.doi.org/10.1051/0004-6361/201321135</t>
  </si>
  <si>
    <t>http://dro.dur.ac.uk/13024</t>
  </si>
  <si>
    <t>http://dx.doi.org/10.1051/0004-6361/201323013</t>
  </si>
  <si>
    <t>http://dro.dur.ac.uk/13026</t>
  </si>
  <si>
    <t>http://dx.doi.org/10.1051/0004-6361/201322510</t>
  </si>
  <si>
    <t>http://dro.dur.ac.uk/13027</t>
  </si>
  <si>
    <t>http://dx.doi.org/10.1051/0004-6361/201322914</t>
  </si>
  <si>
    <t>http://dro.dur.ac.uk/12130/</t>
  </si>
  <si>
    <t>http://dx.doi.org/10.1051/0004-6361/201323276</t>
  </si>
  <si>
    <t>Astronomy &amp; Astrophysics</t>
  </si>
  <si>
    <t>1432-0746</t>
  </si>
  <si>
    <t>http://dro.dur.ac.uk/12102/</t>
  </si>
  <si>
    <t>http://dx.doi.org/10.1016/j.epsl.2014.03.038</t>
  </si>
  <si>
    <t>http://dro.dur.ac.uk/13071/</t>
  </si>
  <si>
    <t>http://dx.doi.org/10.1016/j.icarus.2014.06.021</t>
  </si>
  <si>
    <t>http://dro.dur.ac.uk/12673</t>
  </si>
  <si>
    <t>http://dx.doi.org/10.1016/j.lithos.2013.05.005</t>
  </si>
  <si>
    <t>Lithos</t>
  </si>
  <si>
    <t>0024-4937</t>
  </si>
  <si>
    <t>http://dro.dur.ac.uk/12319</t>
  </si>
  <si>
    <t>http://dx.doi.org/10.1016/j.quascirev.2013.06.003</t>
  </si>
  <si>
    <t>http://dro.dur.ac.uk/10629</t>
  </si>
  <si>
    <t>http://dx.doi.org/10.1016/j.gloplacha.2013.03.003</t>
  </si>
  <si>
    <t>Global and Planetary Change</t>
  </si>
  <si>
    <t>0921-8181</t>
  </si>
  <si>
    <t>http://dro.dur.ac.uk/13034</t>
  </si>
  <si>
    <t>http://dx.doi.org/10.1016/j.gloenvcha.2013.05.010</t>
  </si>
  <si>
    <t>http://dro.dur.ac.uk/10623/</t>
  </si>
  <si>
    <t>http://dx.doi.org/10.1016/j.sleep.2012.12.010</t>
  </si>
  <si>
    <t>Sleep medicine</t>
  </si>
  <si>
    <t>1389-9457</t>
  </si>
  <si>
    <t>http://dro.dur.ac.uk/12186/</t>
  </si>
  <si>
    <t>http://dx.doi.org/10.1109/TPWRS.2014.2316916</t>
  </si>
  <si>
    <t>IEEE Transactions on Power Systems</t>
  </si>
  <si>
    <t>IEEE</t>
  </si>
  <si>
    <t>0885-8950</t>
  </si>
  <si>
    <t>http://dro.dur.ac.uk/11532/</t>
  </si>
  <si>
    <t>http://dx.doi.org/10.1109/TPWRD.2014.2299068</t>
  </si>
  <si>
    <t>IEEE Transactions on Power Delivery</t>
  </si>
  <si>
    <t>0885-8977</t>
  </si>
  <si>
    <t>http://dro.dur.ac.uk/10609</t>
  </si>
  <si>
    <t>http://dx.doi.org/10.4064/aa158-2-5</t>
  </si>
  <si>
    <t>Arithmetica</t>
  </si>
  <si>
    <t>Impan</t>
  </si>
  <si>
    <t>1730-6264</t>
  </si>
  <si>
    <t>http://dro.dur.ac.uk/12004/</t>
  </si>
  <si>
    <t>http://dx.doi.org/10.1088/1751-8113/47/13/135401</t>
  </si>
  <si>
    <t>Journal of physics A : mathematical and theoretical</t>
  </si>
  <si>
    <t>Institute of Physics</t>
  </si>
  <si>
    <t>1751-8121</t>
  </si>
  <si>
    <t>http://dro.dur.ac.uk/13011/</t>
  </si>
  <si>
    <t>http://dx.doi.org/10.1049/mnl.2013.0177</t>
  </si>
  <si>
    <t>IET Micro and Nano Letters</t>
  </si>
  <si>
    <t>Institution of Engineering and Technology (IET)</t>
  </si>
  <si>
    <t>1750-0443</t>
  </si>
  <si>
    <t>http://dro.dur.ac.uk/11364/</t>
  </si>
  <si>
    <t>http://dx.doi.org/10.1088/0264-9381/30/19/195017</t>
  </si>
  <si>
    <t>Classical and Quantum Gravity</t>
  </si>
  <si>
    <t xml:space="preserve">1361-6382 </t>
  </si>
  <si>
    <t>http://dro.dur.ac.uk/12067/</t>
  </si>
  <si>
    <t>http://dx.doi.org/10.1088/0264-9381/31/6/063001</t>
  </si>
  <si>
    <t>http://dro.dur.ac.uk/11531/</t>
  </si>
  <si>
    <t>http://dx.doi.org/10.1088/0953-4075/47/2/025401</t>
  </si>
  <si>
    <t>Journal of Physics B: Atomic, Molecular and Optical Physics</t>
  </si>
  <si>
    <t xml:space="preserve">1361-6455 </t>
  </si>
  <si>
    <t>http://dro.dur.ac.uk/12080/</t>
  </si>
  <si>
    <t>http://dx.doi.org/10.1088/0004-637X/778/2/179</t>
  </si>
  <si>
    <t>Astrophysical Journal</t>
  </si>
  <si>
    <t>1538-4357</t>
  </si>
  <si>
    <t>http://dro.dur.ac.uk/12465/</t>
  </si>
  <si>
    <t>http://dx.doi.org/10.1088/0004-637X/786/2/110</t>
  </si>
  <si>
    <t>http://dro.dur.ac.uk/12815/</t>
  </si>
  <si>
    <t>http://dx.doi.org/10.1088/0004-637X/782/1/33</t>
  </si>
  <si>
    <t>http://dro.dur.ac.uk/12238/</t>
  </si>
  <si>
    <t>http://dx.doi.org/10.1088/1751-8113/47/18/185201</t>
  </si>
  <si>
    <t>Journal of Physics A</t>
  </si>
  <si>
    <t>http://dro.dur.ac.uk/12688/</t>
  </si>
  <si>
    <t>http://dx.doi.org/10.1088/1751-8113/47/26/265201</t>
  </si>
  <si>
    <t>http://dro.dur.ac.uk/11296</t>
  </si>
  <si>
    <t>http://dx.doi.org/10.1088/0004-637X/768/1/91</t>
  </si>
  <si>
    <t>The Astrophysical Journal</t>
  </si>
  <si>
    <t>0004-637X</t>
  </si>
  <si>
    <t>http://dro.dur.ac.uk/11299</t>
  </si>
  <si>
    <t>http://dx.doi.org/10.1088/0004-637X/772/2/137</t>
  </si>
  <si>
    <t>http://dro.dur.ac.uk/11730</t>
  </si>
  <si>
    <t>http://dx.doi.org/10.1088/0004-637X/782/1/19</t>
  </si>
  <si>
    <t>http://dro.dur.ac.uk/12804</t>
  </si>
  <si>
    <t>http://dx.doi.org/10.1088/0004-637X/773/2/125</t>
  </si>
  <si>
    <t>http://dro.dur.ac.uk/12805</t>
  </si>
  <si>
    <t>http://dx.doi.org/10.1088/0004-637X/773/1/51</t>
  </si>
  <si>
    <t>http://dro.dur.ac.uk/12807</t>
  </si>
  <si>
    <t>http://dx.doi.org/10.1088/0004-637X/779/2/139</t>
  </si>
  <si>
    <t>http://dro.dur.ac.uk/12808</t>
  </si>
  <si>
    <t>http://dx.doi.org/10.1088/0004-637X/783/1/59</t>
  </si>
  <si>
    <t>http://dro.dur.ac.uk/12809</t>
  </si>
  <si>
    <t>http://dx.doi.org/10.1088/0004-637X/780/2/115</t>
  </si>
  <si>
    <t>http://dro.dur.ac.uk/12810</t>
  </si>
  <si>
    <t>http://dx.doi.org/10.1088/0004-637X/784/1/77</t>
  </si>
  <si>
    <t>http://dro.dur.ac.uk/12811</t>
  </si>
  <si>
    <t>http://dx.doi.org/10.1088/0004-637X/780/1/45</t>
  </si>
  <si>
    <t>http://dro.dur.ac.uk/12812</t>
  </si>
  <si>
    <t>http://dx.doi.org/10.1088/0004-637X/782/2/90</t>
  </si>
  <si>
    <t>http://dro.dur.ac.uk/12903</t>
  </si>
  <si>
    <t>http://dx.doi.org/10.1088/0004-637X/772/2/104</t>
  </si>
  <si>
    <t>http://dro.dur.ac.uk/12905</t>
  </si>
  <si>
    <t>http://dx.doi.org/10.1088/0004-637X/785/1/44</t>
  </si>
  <si>
    <t>http://dro.dur.ac.uk/12917</t>
  </si>
  <si>
    <t>http://dx.doi.org/10.1088/0004-637X/784/1/18</t>
  </si>
  <si>
    <t>http://dro.dur.ac.uk/11593</t>
  </si>
  <si>
    <t>http://dx.doi.org/10.1088/0031-8949/88/06/068506</t>
  </si>
  <si>
    <t>Physica Scripta</t>
  </si>
  <si>
    <t>0031-8949</t>
  </si>
  <si>
    <t>http://dro.dur.ac.uk/11600</t>
  </si>
  <si>
    <t>http://dx.doi.org/10.1088/0031-8949/88/06/068510</t>
  </si>
  <si>
    <t>Yes (arXiv)</t>
  </si>
  <si>
    <t>http://dro.dur.ac.uk/11577</t>
  </si>
  <si>
    <t>http://dx.doi.org/10.1088/0067-0049/206/2/14</t>
  </si>
  <si>
    <t>The Astrophysical Journal Supplement Series</t>
  </si>
  <si>
    <t>0067-0049</t>
  </si>
  <si>
    <t>http://dro.dur.ac.uk/11631</t>
  </si>
  <si>
    <t>http://dx.doi.org/10.1088/0264-9381/31/3/035007</t>
  </si>
  <si>
    <t>0264-9381</t>
  </si>
  <si>
    <t>http://dro.dur.ac.uk/12519</t>
  </si>
  <si>
    <t>http://dx.doi.org/10.1088/0953-4075/47/7/075002</t>
  </si>
  <si>
    <t>0953-4075</t>
  </si>
  <si>
    <t>http://dro.dur.ac.uk/12742</t>
  </si>
  <si>
    <t>http://dx.doi.org/10.1088/0953-8984/26/23/236002</t>
  </si>
  <si>
    <t>Journal of Physics: Condensed Matter</t>
  </si>
  <si>
    <t>0953-8984</t>
  </si>
  <si>
    <t>http://dro.dur.ac.uk/12314</t>
  </si>
  <si>
    <t>http://dx.doi.org/10.1088/1475-7516/2014/03/021</t>
  </si>
  <si>
    <t>Journal of Cosmology and Astroparticle Physics</t>
  </si>
  <si>
    <t>1475-7516</t>
  </si>
  <si>
    <t>http://dro.dur.ac.uk/12316</t>
  </si>
  <si>
    <t>http://dx.doi.org/10.1088/1475-7516/2013/11/056</t>
  </si>
  <si>
    <t>http://dro.dur.ac.uk/12368</t>
  </si>
  <si>
    <t>http://dx.doi.org/10.1088/1475-7516/2013/04/029</t>
  </si>
  <si>
    <t>http://dro.dur.ac.uk/12369</t>
  </si>
  <si>
    <t>http://dx.doi.org/10.1088/1475-7516/2013/05/023</t>
  </si>
  <si>
    <t>http://dro.dur.ac.uk/12370</t>
  </si>
  <si>
    <t>http://dx.doi.org/10.1088/1475-7516/2013/10/027</t>
  </si>
  <si>
    <t>http://dro.dur.ac.uk/12371</t>
  </si>
  <si>
    <t>http://dx.doi.org/10.1088/1475-7516/2013/11/012</t>
  </si>
  <si>
    <t>http://dro.dur.ac.uk/11556</t>
  </si>
  <si>
    <t>http://dx.doi.org/10.1088/1751-8113/46/46/465401</t>
  </si>
  <si>
    <t>Journal of Physics A: Mathematical and Theoretical</t>
  </si>
  <si>
    <t>1751-8113</t>
  </si>
  <si>
    <t>http://dro.dur.ac.uk/12904</t>
  </si>
  <si>
    <t>http://dx.doi.org/10.1088/2041-8205/781/2/L40</t>
  </si>
  <si>
    <t>The Astrophysical Journal Letters</t>
  </si>
  <si>
    <t>2041-8205</t>
  </si>
  <si>
    <t>http://dro.dur.ac.uk/11970</t>
  </si>
  <si>
    <t>http://dx.doi.org/10.1038/NCHEM.1705</t>
  </si>
  <si>
    <t>Nature Chemistry</t>
  </si>
  <si>
    <t>Nature</t>
  </si>
  <si>
    <t>1755-4349</t>
  </si>
  <si>
    <t>http://dro.dur.ac.uk/11293</t>
  </si>
  <si>
    <t>http://dx.doi.org/10.1093/mnras/stt811</t>
  </si>
  <si>
    <t xml:space="preserve">(MNRAS) Monthly Notices of the Royal Astronomical Society </t>
  </si>
  <si>
    <t>http://dro.dur.ac.uk/11294</t>
  </si>
  <si>
    <t>http://dx.doi.org/10.1093/mnras/stt1035</t>
  </si>
  <si>
    <t>http://dro.dur.ac.uk/11295</t>
  </si>
  <si>
    <t>http://dx.doi.org/10.1093/mnras/stt196</t>
  </si>
  <si>
    <t>http://dro.dur.ac.uk/11297</t>
  </si>
  <si>
    <t>http://dx.doi.org/10.1093/mnras/stt947</t>
  </si>
  <si>
    <t>http://dro.dur.ac.uk/11394</t>
  </si>
  <si>
    <t>http://dx.doi.org/10.1093/mnras/stt1154</t>
  </si>
  <si>
    <t>http://dro.dur.ac.uk/11416</t>
  </si>
  <si>
    <t>http://dx.doi.org/10.1093/mnras/stt1643</t>
  </si>
  <si>
    <t>http://dro.dur.ac.uk/11494</t>
  </si>
  <si>
    <t>http://dx.doi.org/10.1093/mnras/stt1844</t>
  </si>
  <si>
    <t>http://dro.dur.ac.uk/11578</t>
  </si>
  <si>
    <t>http://dx.doi.org/10.1093/mnras/stt1794</t>
  </si>
  <si>
    <t>http://dro.dur.ac.uk/11673</t>
  </si>
  <si>
    <t>http://dx.doi.org/10.1093/mnrasl/slt157</t>
  </si>
  <si>
    <t>http://dro.dur.ac.uk/12297</t>
  </si>
  <si>
    <t>http://dx.doi.org/10.1093/mnras/stt1430</t>
  </si>
  <si>
    <t>http://dro.dur.ac.uk/12299</t>
  </si>
  <si>
    <t>http://dx.doi.org/10.1093/mnras/stu154</t>
  </si>
  <si>
    <t>http://dro.dur.ac.uk/12610</t>
  </si>
  <si>
    <t>http://dx.doi.org/10.1093/mnras/stt2024</t>
  </si>
  <si>
    <t>http://dro.dur.ac.uk/12629</t>
  </si>
  <si>
    <t>http://dx.doi.org/10.1093/mnras/stt2136</t>
  </si>
  <si>
    <t>http://dro.dur.ac.uk/12723</t>
  </si>
  <si>
    <t>http://dx.doi.org/10.1093/mnras/stt751</t>
  </si>
  <si>
    <t>http://dro.dur.ac.uk/12736</t>
  </si>
  <si>
    <t>http://dx.doi.org/10.1093/mnras/stt1949</t>
  </si>
  <si>
    <t>http://dro.dur.ac.uk/12762</t>
  </si>
  <si>
    <t>http://dx.doi.org/10.1093/mnras/stu392</t>
  </si>
  <si>
    <t>http://dro.dur.ac.uk/12763</t>
  </si>
  <si>
    <t>http://dx.doi.org/10.1093/mnras/stu115</t>
  </si>
  <si>
    <t>http://dro.dur.ac.uk/12764</t>
  </si>
  <si>
    <t>http://dx.doi.org/10.1093/mnras/stt2273</t>
  </si>
  <si>
    <t>http://dro.dur.ac.uk/12765</t>
  </si>
  <si>
    <t>http://dx.doi.org/10.1093/mnras/stt2159</t>
  </si>
  <si>
    <t>http://dro.dur.ac.uk/12766</t>
  </si>
  <si>
    <t>http://dx.doi.org/10.1093/mnras/stt1641</t>
  </si>
  <si>
    <t>http://dro.dur.ac.uk/12767</t>
  </si>
  <si>
    <t>http://dx.doi.org/10.1093/mnras/stt1572</t>
  </si>
  <si>
    <t>http://dro.dur.ac.uk/12768</t>
  </si>
  <si>
    <t>http://dx.doi.org/10.1093/mnras/stt1258</t>
  </si>
  <si>
    <t>http://dro.dur.ac.uk/12770</t>
  </si>
  <si>
    <t>http://dx.doi.org/10.1093/mnras/stt1141</t>
  </si>
  <si>
    <t>http://dro.dur.ac.uk/12771</t>
  </si>
  <si>
    <t>http://dx.doi.org/10.1093/mnras/stu049</t>
  </si>
  <si>
    <t>http://dro.dur.ac.uk/12851</t>
  </si>
  <si>
    <t>http://dx.doi.org/10.1093/mnras/stt1696</t>
  </si>
  <si>
    <t>http://dro.dur.ac.uk/12872</t>
  </si>
  <si>
    <t>http://dx.doi.org/10.1093/mnras/stt1791</t>
  </si>
  <si>
    <t>http://dro.dur.ac.uk/12873</t>
  </si>
  <si>
    <t>http://dx.doi.org/10.1093/mnras/stt1011</t>
  </si>
  <si>
    <t>http://dro.dur.ac.uk/12874</t>
  </si>
  <si>
    <t>http://dx.doi.org/10.1093/mnras/stt2391</t>
  </si>
  <si>
    <t>http://dro.dur.ac.uk/12875</t>
  </si>
  <si>
    <t>http://dx.doi.org/10.1093/mnras/stt890</t>
  </si>
  <si>
    <t>http://dro.dur.ac.uk/12877</t>
  </si>
  <si>
    <t>http://dx.doi.org/10.1093/mnras/stu354</t>
  </si>
  <si>
    <t>http://dro.dur.ac.uk/12878</t>
  </si>
  <si>
    <t>http://dx.doi.org/10.1093/mnras/stt1489</t>
  </si>
  <si>
    <t>http://dro.dur.ac.uk/12879</t>
  </si>
  <si>
    <t>http://dx.doi.org/10.1093/mnras/stt1577</t>
  </si>
  <si>
    <t>http://dro.dur.ac.uk/12881</t>
  </si>
  <si>
    <t>http://dx.doi.org/10.1093/mnras/stt1390</t>
  </si>
  <si>
    <t>http://dro.dur.ac.uk/12884</t>
  </si>
  <si>
    <t>http://dx.doi.org/10.1093/mnras/stt649</t>
  </si>
  <si>
    <t>http://dro.dur.ac.uk/12885</t>
  </si>
  <si>
    <t>http://dx.doi.org/10.1093/mnras/stt1488</t>
  </si>
  <si>
    <t>http://dro.dur.ac.uk/12886</t>
  </si>
  <si>
    <t>http://dx.doi.org/10.1093/mnras/stt1487</t>
  </si>
  <si>
    <t>http://dro.dur.ac.uk/12889</t>
  </si>
  <si>
    <t>http://dx.doi.org/10.1093/mnras/stt1765</t>
  </si>
  <si>
    <t>http://dro.dur.ac.uk/12890</t>
  </si>
  <si>
    <t>http://dx.doi.org/10.1093/mnras/stt1067</t>
  </si>
  <si>
    <t>http://dro.dur.ac.uk/12895</t>
  </si>
  <si>
    <t>http://dx.doi.org/10.1093/mnras/stu139</t>
  </si>
  <si>
    <t>http://dro.dur.ac.uk/12935</t>
  </si>
  <si>
    <t>http://dx.doi.org/10.1093/mnras/stt2366</t>
  </si>
  <si>
    <t>http://dro.dur.ac.uk/12635</t>
  </si>
  <si>
    <t>http://dx.doi.org/10.1093/gji/ggt512</t>
  </si>
  <si>
    <t>Geophysical Journal International</t>
  </si>
  <si>
    <t>1365-246X</t>
  </si>
  <si>
    <t>http://dro.dur.ac.uk/11526/</t>
  </si>
  <si>
    <t>http://dx.doi.org/10.1093/mnras/stt1912</t>
  </si>
  <si>
    <t>http://dro.dur.ac.uk/11818/</t>
  </si>
  <si>
    <t>http://dx.doi.org/10.1093/mnras/stt1933</t>
  </si>
  <si>
    <t>http://dro.dur.ac.uk/12077/</t>
  </si>
  <si>
    <t>http://dx.doi.org/10.1093/mnras/stt1775</t>
  </si>
  <si>
    <t>http://dro.dur.ac.uk/12092/</t>
  </si>
  <si>
    <t>http://dx.doi.org/10.1093/mnras/stt2245</t>
  </si>
  <si>
    <t>http://dro.dur.ac.uk/12094/</t>
  </si>
  <si>
    <t>http://dx.doi.org/10.1093/mnras/stu325</t>
  </si>
  <si>
    <t>http://dro.dur.ac.uk/12103/</t>
  </si>
  <si>
    <t>http://dx.doi.org/10.1093/mnras/stt2431</t>
  </si>
  <si>
    <t>http://dro.dur.ac.uk/12139/</t>
  </si>
  <si>
    <t>http://dx.doi.org/10.1093/mnras/stu390</t>
  </si>
  <si>
    <t>http://dro.dur.ac.uk/12275/</t>
  </si>
  <si>
    <t>http://dx.doi.org/10.1093/mnras/stu217</t>
  </si>
  <si>
    <t>http://dro.dur.ac.uk/12278/</t>
  </si>
  <si>
    <t>http://dx.doi.org/10.1093/mnras/stu518</t>
  </si>
  <si>
    <t>http://dro.dur.ac.uk/12466/</t>
  </si>
  <si>
    <t>http://dx.doi.org/10.1093/mnras/stt1280</t>
  </si>
  <si>
    <t>http://dro.dur.ac.uk/12474/</t>
  </si>
  <si>
    <t>http://dx.doi.org/10.1093/mnras/stu681</t>
  </si>
  <si>
    <t>http://dro.dur.ac.uk/12486/</t>
  </si>
  <si>
    <t>http://dx.doi.org/10.1093/mnras/stt903</t>
  </si>
  <si>
    <t>http://dro.dur.ac.uk/12487/</t>
  </si>
  <si>
    <t>http://dx.doi.org/10.1093/mnras/stt855</t>
  </si>
  <si>
    <t>http://dro.dur.ac.uk/12730/</t>
  </si>
  <si>
    <t>http://dx.doi.org/10.1093/mnras/stu924</t>
  </si>
  <si>
    <t>http://dro.dur.ac.uk/12774/</t>
  </si>
  <si>
    <t>http://dx.doi.org/10.1093/mnras/stu266</t>
  </si>
  <si>
    <t>http://dro.dur.ac.uk/12850/</t>
  </si>
  <si>
    <t>http://dx.doi.org/10.1093/mnras/stt2410</t>
  </si>
  <si>
    <t>http://dro.dur.ac.uk/12882/</t>
  </si>
  <si>
    <t>http://dx.doi.org/10.1093/mnras/stt1240</t>
  </si>
  <si>
    <t>http://dro.dur.ac.uk/12931/</t>
  </si>
  <si>
    <t>http://dx.doi.org/10.1093/mnras/stu962</t>
  </si>
  <si>
    <t>http://dro.dur.ac.uk/13013/</t>
  </si>
  <si>
    <t>http://dx.doi.org/10.1093/mnras/stu988</t>
  </si>
  <si>
    <t>http://dro.dur.ac.uk/11160/</t>
  </si>
  <si>
    <t>http://dx.doi.org/10.1093/molbev/mss261</t>
  </si>
  <si>
    <t>Molecular biology and evolution</t>
  </si>
  <si>
    <t>1537-1719</t>
  </si>
  <si>
    <t>http://dro.dur.ac.uk/12608</t>
  </si>
  <si>
    <t>http://dx.doi.org/10.1098/rsta.2013.0270</t>
  </si>
  <si>
    <t>Philosophical Transactions of the Royal Society A</t>
  </si>
  <si>
    <t>http://dro.dur.ac.uk/12062/</t>
  </si>
  <si>
    <t>http://dx.doi.org/10.1039/c3cc49526d</t>
  </si>
  <si>
    <t>Chemical Communications</t>
  </si>
  <si>
    <t>1359-7345</t>
  </si>
  <si>
    <t>http://dro.dur.ac.uk/11528/</t>
  </si>
  <si>
    <t>http://dx.doi.org/10.1039/c3dt52836g</t>
  </si>
  <si>
    <t>Dalton Transactions</t>
  </si>
  <si>
    <t>1364-5447</t>
  </si>
  <si>
    <t>http://dro.dur.ac.uk/11729/</t>
  </si>
  <si>
    <t>http://dx.doi.org/10.1039/c3dt53001a</t>
  </si>
  <si>
    <t>http://dro.dur.ac.uk/11830/</t>
  </si>
  <si>
    <t>http://dx.doi.org/10.1039/c3nj01295f</t>
  </si>
  <si>
    <t>New Journal of Chemistry</t>
  </si>
  <si>
    <t>1369-9261</t>
  </si>
  <si>
    <t>http://dro.dur.ac.uk/12468/</t>
  </si>
  <si>
    <t>http://dx.doi.org/10.1039/c3cp53394h</t>
  </si>
  <si>
    <t>Physical Chemistry Chemical Physics</t>
  </si>
  <si>
    <t>1463-9084</t>
  </si>
  <si>
    <t>http://dro.dur.ac.uk/12786</t>
  </si>
  <si>
    <t>http://dx.doi.org/10.1039/c4dt00253a</t>
  </si>
  <si>
    <t>1477-9226</t>
  </si>
  <si>
    <t>http://dro.dur.ac.uk/13066/</t>
  </si>
  <si>
    <t>http://dx.doi.org/10.1039/c4dt00340c</t>
  </si>
  <si>
    <t>1477-9234</t>
  </si>
  <si>
    <t>http://dro.dur.ac.uk/12491</t>
  </si>
  <si>
    <t>http://dx.doi.org/10.1039/c3mb70273a</t>
  </si>
  <si>
    <t>Molecular BioSystems</t>
  </si>
  <si>
    <t>1742-206X</t>
  </si>
  <si>
    <t>http://dro.dur.ac.uk/11671</t>
  </si>
  <si>
    <t>http://dx.doi.org/10.1039/c3ra46745g</t>
  </si>
  <si>
    <t>RSC Advances</t>
  </si>
  <si>
    <t>2046-2069</t>
  </si>
  <si>
    <t>http://dro.dur.ac.uk/11097</t>
  </si>
  <si>
    <t>http://dx.doi.org/10.1523/JNEUROSCI.4483-12.2013</t>
  </si>
  <si>
    <t>Journal of Neuroscience</t>
  </si>
  <si>
    <t>Society for Neuroscience</t>
  </si>
  <si>
    <t>0270-6474</t>
  </si>
  <si>
    <t>http://dro.dur.ac.uk/11098</t>
  </si>
  <si>
    <t>http://dx.doi.org/10.1523/JNEUROSCI.5040-12.2013</t>
  </si>
  <si>
    <t>http://dro.dur.ac.uk/10897</t>
  </si>
  <si>
    <t>http://dx.doi.org/10.1007/JHEP05(2013)136</t>
  </si>
  <si>
    <t>Journal of High Energy Physics (JHEP)</t>
  </si>
  <si>
    <t>1029-8479</t>
  </si>
  <si>
    <t>http://dro.dur.ac.uk/10907</t>
  </si>
  <si>
    <t>http://dx.doi.org/10.1007/JHEP05(2013)063</t>
  </si>
  <si>
    <t>http://dro.dur.ac.uk/11450</t>
  </si>
  <si>
    <t>http://dx.doi.org/10.1007/JHEP08(2013)092</t>
  </si>
  <si>
    <t>http://dro.dur.ac.uk/11741</t>
  </si>
  <si>
    <t>http://dx.doi.org/10.1007/JHEP06(2013)032</t>
  </si>
  <si>
    <t>Yes (other)</t>
  </si>
  <si>
    <t>http://dro.dur.ac.uk/12066</t>
  </si>
  <si>
    <t>http://dx.doi.org/10.1007/JHEP03(2014)097</t>
  </si>
  <si>
    <t>http://dro.dur.ac.uk/10684</t>
  </si>
  <si>
    <t>http://dx.doi.org/10.1007/s00453-013-9748-5</t>
  </si>
  <si>
    <t>Algorithmica</t>
  </si>
  <si>
    <t>1432-0541</t>
  </si>
  <si>
    <t>http://dro.dur.ac.uk/11732</t>
  </si>
  <si>
    <t>http://dx.doi.org/10.1007/s00220-013-1864-1</t>
  </si>
  <si>
    <t>Communications in Mathematical Physics</t>
  </si>
  <si>
    <t>1432-0916</t>
  </si>
  <si>
    <t>http://dro.dur.ac.uk/12932</t>
  </si>
  <si>
    <t>http://dx.doi.org/10.1007/s00775-013-1028-y</t>
  </si>
  <si>
    <t>JBIC Journal of Biological Inorganic Chemistry</t>
  </si>
  <si>
    <t>1432-1327</t>
  </si>
  <si>
    <t>http://dro.dur.ac.uk/13020/</t>
  </si>
  <si>
    <t>http://dx.doi.org/10.1007/s11412-014-9199-2</t>
  </si>
  <si>
    <t>International Journal of Computer-Supported Collaborative Learning</t>
  </si>
  <si>
    <t>1556-1615</t>
  </si>
  <si>
    <t>http://dro.dur.ac.uk/11273/</t>
  </si>
  <si>
    <t>http://dx.doi.org/10.1007/s11069-013-0750-7</t>
  </si>
  <si>
    <t>Natural Hazards</t>
  </si>
  <si>
    <t>1573-0840</t>
  </si>
  <si>
    <t>http://dro.dur.ac.uk/10936/</t>
  </si>
  <si>
    <t>http://dx.doi.org/10.1007/JHEP06(2013)035</t>
  </si>
  <si>
    <t>JHEP (Journal of High Energy Physics)</t>
  </si>
  <si>
    <t>Springer / SISSA</t>
  </si>
  <si>
    <t>http://dro.dur.ac.uk/11451/</t>
  </si>
  <si>
    <t>http://dx.doi.org/10.1007/JHEP10(2013)074</t>
  </si>
  <si>
    <t>http://dro.dur.ac.uk/11452/</t>
  </si>
  <si>
    <t>http://dx.doi.org/10.1007/JHEP10(2013)059</t>
  </si>
  <si>
    <t>http://dro.dur.ac.uk/11557/</t>
  </si>
  <si>
    <t>http://dx.doi.org/10.1007/JHEP08(2013)133</t>
  </si>
  <si>
    <t>http://dro.dur.ac.uk/11733/</t>
  </si>
  <si>
    <t>http://dx.doi.org/10.1007/JHEP01(2014)078</t>
  </si>
  <si>
    <t>http://dro.dur.ac.uk/11857/</t>
  </si>
  <si>
    <t>http://dx.doi.org/10.1007/JHEP11(2013)098</t>
  </si>
  <si>
    <t>http://dro.dur.ac.uk/11966/</t>
  </si>
  <si>
    <t>http://dx.doi.org/10.1007/JHEP01(2014)122</t>
  </si>
  <si>
    <t>http://dro.dur.ac.uk/12063/</t>
  </si>
  <si>
    <t>http://dx.doi.org/10.1007/JHEP01(2014)120</t>
  </si>
  <si>
    <t>http://dro.dur.ac.uk/12064/</t>
  </si>
  <si>
    <t>http://dx.doi.org/10.1007/JHEP03(2014)034</t>
  </si>
  <si>
    <t>http://dro.dur.ac.uk/11467/</t>
  </si>
  <si>
    <t>http://dx.doi.org/10.1007/JHEP09(2013)066</t>
  </si>
  <si>
    <t>http://dro.dur.ac.uk/12431/</t>
  </si>
  <si>
    <t>http://dx.doi.org/10.1080/00045608.2014.923718</t>
  </si>
  <si>
    <t>Annals of the Association of American Geographers</t>
  </si>
  <si>
    <t>1467-8306</t>
  </si>
  <si>
    <t>http://dro.dur.ac.uk/12502/</t>
  </si>
  <si>
    <t>http://dx.doi.org/10.1080/17531055.2013.844443</t>
  </si>
  <si>
    <t>Journal of Eastern African Studies</t>
  </si>
  <si>
    <t>1753-1063</t>
  </si>
  <si>
    <t>http://dro.dur.ac.uk/12009/</t>
  </si>
  <si>
    <t>http://dx.doi.org/10.1080/17430437.2013.828708</t>
  </si>
  <si>
    <t>Sport in Society: Cultures, Commerce, Media, Politics</t>
  </si>
  <si>
    <t>1743-0445</t>
  </si>
  <si>
    <t>http://dro.dur.ac.uk/11247/</t>
  </si>
  <si>
    <t>http://dx.doi.org/10.1111/1468-0289.12036</t>
  </si>
  <si>
    <t>The Economic History Review</t>
  </si>
  <si>
    <t>Wiley-Blackwell</t>
  </si>
  <si>
    <t>1468-0289</t>
  </si>
  <si>
    <t>http://dro.dur.ac.uk/11927/</t>
  </si>
  <si>
    <t>http://dx.doi.org/10.1113/expphysiol.2013.072678</t>
  </si>
  <si>
    <t>http://dro.dur.ac.uk/12537/</t>
  </si>
  <si>
    <t>http://dx.doi.org/10.1002/chem.201304947</t>
  </si>
  <si>
    <t>Chemistry - A European Journal</t>
  </si>
  <si>
    <t>1521-3765</t>
  </si>
  <si>
    <t>http://dro.dur.ac.uk/12488/</t>
  </si>
  <si>
    <t>http://dx.doi.org/10.1002/cctc.201300113</t>
  </si>
  <si>
    <t>ChemCatChem</t>
  </si>
  <si>
    <t>1867-3899</t>
  </si>
  <si>
    <t>http://dro.dur.ac.uk/10860</t>
  </si>
  <si>
    <t>http://dx.doi.org/10.1002/tect.20025</t>
  </si>
  <si>
    <t>Tectonics</t>
  </si>
  <si>
    <t>1944-9194</t>
  </si>
  <si>
    <t>http://dro.dur.ac.uk/11567/</t>
  </si>
  <si>
    <t>http://dx.doi.org/10.1142/S0218216513500600</t>
  </si>
  <si>
    <t>Journal of Knot Theory and Its Ramifications</t>
  </si>
  <si>
    <t>World Scientific Publishing</t>
  </si>
  <si>
    <t>1793-6527</t>
  </si>
  <si>
    <t>http://dro.dur.ac.uk/12995/</t>
  </si>
  <si>
    <t>http://dx.doi.org/10.1142/S0218271814500461</t>
  </si>
  <si>
    <t>International Journal of Modern Physics D</t>
  </si>
  <si>
    <t>1793-6594</t>
  </si>
  <si>
    <t>AAAS</t>
  </si>
  <si>
    <t>IET</t>
  </si>
  <si>
    <t>Block Grant</t>
  </si>
  <si>
    <t>RSC Gold4Gold</t>
  </si>
  <si>
    <t>Sage</t>
  </si>
  <si>
    <t>Public Library of Science</t>
  </si>
  <si>
    <t>Research Media</t>
  </si>
  <si>
    <t>Geological Society of London</t>
  </si>
  <si>
    <t>Biomed Central</t>
  </si>
  <si>
    <t>Wiley-BLackwell</t>
  </si>
  <si>
    <t>International Union of Crystallography</t>
  </si>
  <si>
    <t>Maney</t>
  </si>
  <si>
    <t>Journal of World Prehistory</t>
  </si>
  <si>
    <t>Nature Communications</t>
  </si>
  <si>
    <t>PLoS ONE</t>
  </si>
  <si>
    <t>International Innovation</t>
  </si>
  <si>
    <t>BMC Bioinformatics</t>
  </si>
  <si>
    <t>Journal of Maps</t>
  </si>
  <si>
    <t>Biomacromolecules</t>
  </si>
  <si>
    <t>Journal of Abnormal Psychology</t>
  </si>
  <si>
    <t>Neuropsychology</t>
  </si>
  <si>
    <t>Chemistry A European Journal</t>
  </si>
  <si>
    <t>Journal of Geophysical Research</t>
  </si>
  <si>
    <t>Safety Science</t>
  </si>
  <si>
    <t>PLoS Biology</t>
  </si>
  <si>
    <t>Molecular Biology and Evolution</t>
  </si>
  <si>
    <t>Journal of Materials Chemistry C</t>
  </si>
  <si>
    <t>Geological Society of London Memoir (Special Publication)</t>
  </si>
  <si>
    <t>Ethnos: Journal of Anthropology</t>
  </si>
  <si>
    <t>Nucleosides, Nucleotides and Nucleic Acids</t>
  </si>
  <si>
    <t>Journal of Anatomy</t>
  </si>
  <si>
    <t>Philosophical Transactions of the Royal Society of London</t>
  </si>
  <si>
    <t>Evolution and Human Behavior</t>
  </si>
  <si>
    <t>Stochastic Processes and their Applications</t>
  </si>
  <si>
    <t>Journal of Computer Assisted Learning</t>
  </si>
  <si>
    <t>Interface</t>
  </si>
  <si>
    <t>Evolution</t>
  </si>
  <si>
    <t>Angewandte Chemie International Edition</t>
  </si>
  <si>
    <t>Environment and Planning A</t>
  </si>
  <si>
    <t>International Journal of Behavioral Nutrition and Physical Activity</t>
  </si>
  <si>
    <t>Infant and Child Development</t>
  </si>
  <si>
    <t>International Mathematics Research Notices</t>
  </si>
  <si>
    <t xml:space="preserve">Interactive Learning Environments </t>
  </si>
  <si>
    <t>History of the Human Sciences</t>
  </si>
  <si>
    <t>Renewable Power Generation</t>
  </si>
  <si>
    <t>Biology of Mood and Anxiety Disorders</t>
  </si>
  <si>
    <t>Current Opinion in Chemical Biology</t>
  </si>
  <si>
    <t>Methods in Ecology and Evolution</t>
  </si>
  <si>
    <t>PLoS One</t>
  </si>
  <si>
    <t>Molecular Human Reproduction</t>
  </si>
  <si>
    <t>Global Change Biology</t>
  </si>
  <si>
    <t>Acta Crystallographica Section D</t>
  </si>
  <si>
    <t>Lingua</t>
  </si>
  <si>
    <t>Geological Society of London Special Publications</t>
  </si>
  <si>
    <t>Language Sciences</t>
  </si>
  <si>
    <t>European Journal of Archaeology</t>
  </si>
  <si>
    <t>Historic Environment: Policy and Practice</t>
  </si>
  <si>
    <t>Journal of Applied Crystallography</t>
  </si>
  <si>
    <t>http://dx.doi.org/10.1038/ncomms2893</t>
  </si>
  <si>
    <t>http://dx/doi.org/10.1371/journal.pone.0082832</t>
  </si>
  <si>
    <t>http://dx.doi.org/10.1371/journal.pone.0061963</t>
  </si>
  <si>
    <t>http://www.research-europe.com/index.php/international-innovation/</t>
  </si>
  <si>
    <t>http://dx.doi.org/10.1186/1471-2105-14-183</t>
  </si>
  <si>
    <t xml:space="preserve">http://pubs.acs.org/doi/abs/10.1021/jp408063f </t>
  </si>
  <si>
    <t>http://dx.doi.org/10.1080/17445647.2013.815591</t>
  </si>
  <si>
    <t>http://dx.doi.org/10.1021/bm401145x</t>
  </si>
  <si>
    <t>http://dx.doi.org/10.1037/a0034819</t>
  </si>
  <si>
    <t>http://dx.doi.org/10.1037/neu0000005</t>
  </si>
  <si>
    <t>http://dx.doi.org/10.1016/j.tet.2014.05.031</t>
  </si>
  <si>
    <t>http://dx.doi.org/10.1002/chem.201303153</t>
  </si>
  <si>
    <t>http://dx.doi.org/10.1111/mmi.12343</t>
  </si>
  <si>
    <t>http://dx.doi.org/10.1002/2013JF002934</t>
  </si>
  <si>
    <t>http://dx.doi.org/10.1016/j.ssci.2014.05.001</t>
  </si>
  <si>
    <t>http://dx.doi.org/10.1130/G35092.1</t>
  </si>
  <si>
    <t>http://dx.doi.org/10.1371/journal.pbio.1001651</t>
  </si>
  <si>
    <t>http://dx.doi.orh/10.1093/molbev/msu058</t>
  </si>
  <si>
    <t>http://dx.doi.org/10.1111/mmi.12594</t>
  </si>
  <si>
    <t>http://dx.doi.org/10.1039/C3TC31849D</t>
  </si>
  <si>
    <t>http://dx.doi.org/10.1103/PhysRevD.88.125013</t>
  </si>
  <si>
    <t xml:space="preserve">http://dx.doi.org/10.1371/journal.pone.0078871  </t>
  </si>
  <si>
    <t>http://dx.doi.org/10.1144/M39.21</t>
  </si>
  <si>
    <t xml:space="preserve">http://link.aps.org/doi/10.1103/PhysRevLett.112.040501 </t>
  </si>
  <si>
    <t xml:space="preserve">http://dx.doi.org/10.1080/00141844.2013.822012 </t>
  </si>
  <si>
    <t xml:space="preserve">http://dx.doi.org/10.1080/15257770.2013.851393 </t>
  </si>
  <si>
    <t>http://dx.doi.org/10.1016/j.cognition.2014.05.006</t>
  </si>
  <si>
    <t>http://dx.doi.org/10.1111/joa.12147</t>
  </si>
  <si>
    <t>http://dx.doi.org/10.1088/1475-7516/2014/03/017</t>
  </si>
  <si>
    <t>http://dx.doi.org/10.1098/rstb.2013.0368</t>
  </si>
  <si>
    <t>http://dx.doi.org/10.1016/j.evolhumbehav.2014.05.002</t>
  </si>
  <si>
    <t>http://dx.doi.org/10.1088/0953-4075/47/7/075005</t>
  </si>
  <si>
    <t>http://dx.doi.org/10.1039/c3ra43892a</t>
  </si>
  <si>
    <t>http://dx.doi.org/10.1016/j.spa.2014.05.005</t>
  </si>
  <si>
    <t>http://dx.doi.org/10.1088/1475-7516/2014/03/051</t>
  </si>
  <si>
    <t xml:space="preserve">http://dx.doi.org/10.1098/​rsif.2013.0520 </t>
  </si>
  <si>
    <t xml:space="preserve">http://dx.doi.org/10.1111/evo.12332 </t>
  </si>
  <si>
    <t>http://dx.doi.org/10.1002/anie.201310718</t>
  </si>
  <si>
    <t>http://dx.doi.org/10.1068/a46105</t>
  </si>
  <si>
    <t>http://dx.doi.org/10.1039/C3TC32086C</t>
  </si>
  <si>
    <t>http://dx.doi.org/10.1186/1479-5868-11-74</t>
  </si>
  <si>
    <t>http://dx.doi.org/10.1130/G35193.1</t>
  </si>
  <si>
    <t>http://dx.doi.org/10.1002/icd.1848</t>
  </si>
  <si>
    <t>http://dx.doi.org/10.1093/imrn/rnu045</t>
  </si>
  <si>
    <t>http://dx.doi.org/10.1080/10494820.2014.881392</t>
  </si>
  <si>
    <t>http://dx.doi.org/10.1177/0952695114527598</t>
  </si>
  <si>
    <t>http://dx.doi.org/10.1049/iet-rpg.2013.0324</t>
  </si>
  <si>
    <t>http://dx.doi.org/10.1080/17445647.2014.890134</t>
  </si>
  <si>
    <t>http://dx.doi.org/10.1186/2045-5380-4-4</t>
  </si>
  <si>
    <t>http://dx.doi.org/10.1039/C4CP01626B</t>
  </si>
  <si>
    <t>http://dx.doi.org/10.1016/j.cbpa.2014.05.001</t>
  </si>
  <si>
    <t>http://dx.doi.org/10.1111/2041-210X.12184</t>
  </si>
  <si>
    <t>http://dx.doi.org/10.1103/PhysRevLett.112.253201</t>
  </si>
  <si>
    <t>http://dx.doi.org/10.1371/journal.pone.0095929</t>
  </si>
  <si>
    <t xml:space="preserve">http://dx.doi.org/10.1093/molehr/gau003 </t>
  </si>
  <si>
    <t>http://dx.doi.org/10.1111/gcb.12641</t>
  </si>
  <si>
    <t>http://dx.doi.org/10.1107/S1399004714007603</t>
  </si>
  <si>
    <t>http://dx.doi.org/10.1371/journal.pone.0102454</t>
  </si>
  <si>
    <t>http://dx.doi.org/10.1016/j.lingua.2014.05.016</t>
  </si>
  <si>
    <t>http://dx.doi.org/10.1016/j.langsci.2014.03.003</t>
  </si>
  <si>
    <t>http://dx.doi.org/10.1016/j.quascirev.2014.06.023</t>
  </si>
  <si>
    <t>http://dx.doi.org/10.1179/1461957114Y.0000000062</t>
  </si>
  <si>
    <t>http://dx.doi.org/10.1002/icd.1869</t>
  </si>
  <si>
    <t>http://dx.doi.org/10.1016/j.epsl.2014.05.037</t>
  </si>
  <si>
    <t>http://dx.doi.org/10.1179/1756750514Z.00000000053</t>
  </si>
  <si>
    <t>http://dx.doi.org/10.1107/S160057671401070X</t>
  </si>
  <si>
    <t>http://dx.doi.org/10.1111/mmi.12661</t>
  </si>
  <si>
    <t>http://dx.doi.org/10.1016/j.epsl.2014.06.021</t>
  </si>
  <si>
    <t>Pure OA</t>
  </si>
  <si>
    <t>http://dx.doi.org/10.1007/s10963-014-9072-2</t>
  </si>
  <si>
    <t>http://dx.doi.org/10.1111/jcal.12052</t>
  </si>
  <si>
    <t xml:space="preserve">http://dro.dur.ac.uk/12027/ </t>
  </si>
  <si>
    <t xml:space="preserve">http://dro.dur.ac.uk/11161/ </t>
  </si>
  <si>
    <t xml:space="preserve">http://dro.dur.ac.uk/11503/ </t>
  </si>
  <si>
    <t xml:space="preserve">http://dro.dur.ac.uk/10828/ </t>
  </si>
  <si>
    <t xml:space="preserve">http://dro.dur.ac.uk/12038/ </t>
  </si>
  <si>
    <t xml:space="preserve">http://dro.dur.ac.uk/11242/ </t>
  </si>
  <si>
    <t>http://dro.dur.ac.uk/11527/</t>
  </si>
  <si>
    <t xml:space="preserve">http://dro.dur.ac.uk/11152/ </t>
  </si>
  <si>
    <t xml:space="preserve">http://dro.dur.ac.uk/11719/ </t>
  </si>
  <si>
    <t xml:space="preserve">http://dro.dur.ac.uk/11807/ </t>
  </si>
  <si>
    <t xml:space="preserve">http://dro.dur.ac.uk/11776/ </t>
  </si>
  <si>
    <t>http://dro.dur.ac.uk/12709/</t>
  </si>
  <si>
    <t xml:space="preserve">http://dro.dur.ac.uk/11721/ </t>
  </si>
  <si>
    <t>http://dro.dur.ac.uk/11723/</t>
  </si>
  <si>
    <t xml:space="preserve">http://dro.dur.ac.uk/11497/ </t>
  </si>
  <si>
    <t>http://dro.dur.ac.uk/12824/</t>
  </si>
  <si>
    <t>http://dro.dur.ac.uk/11724/</t>
  </si>
  <si>
    <t xml:space="preserve">http://dro.dur.ac.uk/11308/ </t>
  </si>
  <si>
    <t>http://dro.dur.ac.uk/11762/</t>
  </si>
  <si>
    <t>http://dro.dur.ac.uk/12581/</t>
  </si>
  <si>
    <t>http://dro.dur.ac.uk/11876/</t>
  </si>
  <si>
    <t xml:space="preserve">http://dro.dur.ac.uk/11504/ </t>
  </si>
  <si>
    <t>http://dro.dur.ac.uk/11481/</t>
  </si>
  <si>
    <t>http://dro.dur.ac.uk/12708/</t>
  </si>
  <si>
    <t>http://dro.dur.ac.uk/11727/</t>
  </si>
  <si>
    <t>http://dro.dur.ac.uk/11726/</t>
  </si>
  <si>
    <t>http://dro.dur.ac.uk/12662/</t>
  </si>
  <si>
    <t>http://dro.dur.ac.uk/11952/</t>
  </si>
  <si>
    <t>http://dro.dur.ac.uk/12705/</t>
  </si>
  <si>
    <t xml:space="preserve">http://dro.dur.ac.uk/11502/ </t>
  </si>
  <si>
    <t>http://dro.dur.ac.uk/11895/</t>
  </si>
  <si>
    <t>http://dro.dur.ac.uk/13208/</t>
  </si>
  <si>
    <t>http://dro.dur.ac.uk/13185/</t>
  </si>
  <si>
    <t>http://dro.dur.ac.uk/12104/</t>
  </si>
  <si>
    <t>http://dro.dur.ac.uk/12030/</t>
  </si>
  <si>
    <t>http://dro.dur.ac.uk/12704/</t>
  </si>
  <si>
    <t>http://dro.dur.ac.uk/12031/</t>
  </si>
  <si>
    <t>http://dro.dur.ac.uk/11921/</t>
  </si>
  <si>
    <t xml:space="preserve">http://dro.dur.ac.uk/11509/ </t>
  </si>
  <si>
    <t>http://dro.dur.ac.uk/11516/</t>
  </si>
  <si>
    <t>http://dro.dur.ac.uk/11828/</t>
  </si>
  <si>
    <t>http://dro.dur.ac.uk/12032/</t>
  </si>
  <si>
    <t>http://dro.dur.ac.uk/12034/</t>
  </si>
  <si>
    <t>http://dro.dur.ac.uk/12609/</t>
  </si>
  <si>
    <t>http://dro.dur.ac.uk/12037/</t>
  </si>
  <si>
    <t>http://dro.dur.ac.uk/12035/</t>
  </si>
  <si>
    <t>http://dro.dur.ac.uk/12711/</t>
  </si>
  <si>
    <t>http://dro.dur.ac.uk/11885/</t>
  </si>
  <si>
    <t>http://dro.dur.ac.uk/12181/</t>
  </si>
  <si>
    <t>http://dro.dur.ac.uk/12976/</t>
  </si>
  <si>
    <t>http://dro.dur.ac.uk/11922/</t>
  </si>
  <si>
    <t>http://dro.dur.ac.uk/11923/</t>
  </si>
  <si>
    <t>http://dro.dur.ac.uk/12826/</t>
  </si>
  <si>
    <t>http://dro.dur.ac.uk/12701/</t>
  </si>
  <si>
    <t>http://dro.dur.ac.uk/12000/</t>
  </si>
  <si>
    <t>http://dro.dur.ac.uk/12535/</t>
  </si>
  <si>
    <t>http://dro.dur.ac.uk/12706/</t>
  </si>
  <si>
    <t xml:space="preserve">http://dro.dur.ac.uk/11868/  </t>
  </si>
  <si>
    <t>http://dro.dur.ac.uk/12834/</t>
  </si>
  <si>
    <t>http://dro.dur.ac.uk/12930/</t>
  </si>
  <si>
    <t>http://dro.dur.ac.uk/13209/</t>
  </si>
  <si>
    <t>http://dro.dur.ac.uk/12432/</t>
  </si>
  <si>
    <t>http://dro.dur.ac.uk/12433/</t>
  </si>
  <si>
    <t>http://dro.dur.ac.uk/12894/</t>
  </si>
  <si>
    <t>http://dro.dur.ac.uk/12702/</t>
  </si>
  <si>
    <t>http://dro.dur.ac.uk/12712/</t>
  </si>
  <si>
    <t>http://dro.dur.ac.uk/12687/</t>
  </si>
  <si>
    <t>http://dro.dur.ac.uk/12949/</t>
  </si>
  <si>
    <t>http://dro.dur.ac.uk/12710/</t>
  </si>
  <si>
    <t>http://dro.dur.ac.uk/12634/</t>
  </si>
  <si>
    <t>http://dro.dur.ac.uk/13049/</t>
  </si>
  <si>
    <t>Publishers</t>
  </si>
  <si>
    <t>No of APCs paid / covered</t>
  </si>
  <si>
    <t>Funding from Block Grant</t>
  </si>
  <si>
    <t>Funded from BIS funding Oct 2012</t>
  </si>
  <si>
    <t>Institute of Electrical &amp; Electronics Engineers (IEEE)</t>
  </si>
  <si>
    <t>Grand Total</t>
  </si>
  <si>
    <t>Funding committed to cover APCs (Block Grant only)</t>
  </si>
  <si>
    <t>No. of articles for which funding for an APC has been committed (total)</t>
  </si>
  <si>
    <t>Cell Press</t>
  </si>
  <si>
    <t>Society of Antiquaries of Scotland</t>
  </si>
  <si>
    <t>Committed to be paid</t>
  </si>
  <si>
    <t>Funding committed to cover APCs (BIS funding)</t>
  </si>
  <si>
    <t>Total</t>
  </si>
  <si>
    <t xml:space="preserve"> - </t>
  </si>
  <si>
    <t>Other Expenditure</t>
  </si>
  <si>
    <t>Cost</t>
  </si>
  <si>
    <t>Description</t>
  </si>
  <si>
    <t>OA Training and networking (External)</t>
  </si>
  <si>
    <t>OA Training and networking (Internal)</t>
  </si>
  <si>
    <t>Staff costs</t>
  </si>
  <si>
    <t>Publicity materials</t>
  </si>
  <si>
    <t>Printed publicity and training materials for Durham academics and staff</t>
  </si>
  <si>
    <t>Other costs</t>
  </si>
  <si>
    <t>Payment to D-space (As part of Fedora community, the repository software currently housing Durham Special Collections and from 2015 to also be hosting our eprint and theses repositories.)</t>
  </si>
  <si>
    <t>JISC Nesli/2 transaction costs (OA discount deals)</t>
  </si>
  <si>
    <t>Block grant total received</t>
  </si>
  <si>
    <t>Sub-total paid to publishers from block grant</t>
  </si>
  <si>
    <t>Sub-total of other expenditure</t>
  </si>
  <si>
    <t>Committed to be spent from block grant</t>
  </si>
  <si>
    <t>41*</t>
  </si>
  <si>
    <t>Balance of block grant remaining unspent from 2013/14 Block Grant</t>
  </si>
  <si>
    <t>Average APC Paid (Excluding Elsevier pre-payment plan)</t>
  </si>
  <si>
    <t>Average APC Paid (Including Elsevier pre-payment plan)</t>
  </si>
  <si>
    <t>Average APC inc. discount</t>
  </si>
  <si>
    <t>Average APC exc. discount</t>
  </si>
  <si>
    <r>
      <t>* Figure estimated based upon listed APCs, and exchange rates as at April 1st 2013 (1</t>
    </r>
    <r>
      <rPr>
        <sz val="11"/>
        <rFont val="Calibri"/>
        <family val="2"/>
      </rPr>
      <t>€</t>
    </r>
    <r>
      <rPr>
        <sz val="11"/>
        <rFont val="Calibri"/>
        <family val="2"/>
        <scheme val="minor"/>
      </rPr>
      <t>:£0.84, $1:£0.66)</t>
    </r>
  </si>
  <si>
    <t>*NB If costs are calculated as at 31st July 2014, Costs, Savings and Discounts as below</t>
  </si>
  <si>
    <t>** All prices include taxes and currency conversion costs.</t>
  </si>
  <si>
    <r>
      <t>* Figure estimated based upon listed APCs, and exchange rates as at July 31st 2014 (1</t>
    </r>
    <r>
      <rPr>
        <sz val="11"/>
        <rFont val="Calibri"/>
        <family val="2"/>
      </rPr>
      <t>€</t>
    </r>
    <r>
      <rPr>
        <sz val="11"/>
        <rFont val="Calibri"/>
        <family val="2"/>
        <scheme val="minor"/>
      </rPr>
      <t>:£0.79, $1:£0.59)</t>
    </r>
  </si>
  <si>
    <t>No of articles Green OA</t>
  </si>
  <si>
    <t>American Institute of Physics</t>
  </si>
  <si>
    <t>Ecological Society of America</t>
  </si>
  <si>
    <t xml:space="preserve">Includes catering and facilities for events including six “Open Access Town Forums” aimed at all Durham staff and research students. </t>
  </si>
  <si>
    <t xml:space="preserve">Travel and attendance at Open Access events (including HEFCE REF Consultation, RSP Open Access Events, HSS Futures “Open Access in the Humanities and Social Sciences”, N8 Research Data Management Group, LIBER Conference, UKSG Repository Workshop, Repository Fringe) </t>
  </si>
  <si>
    <t>0142-9612</t>
  </si>
  <si>
    <t>1932-7455</t>
  </si>
  <si>
    <t>1079-7114 </t>
  </si>
  <si>
    <t>1939-1846</t>
  </si>
  <si>
    <t>1931-1559</t>
  </si>
  <si>
    <t>2045-5380</t>
  </si>
  <si>
    <t>1471-2105</t>
  </si>
  <si>
    <t xml:space="preserve">1932-6203 </t>
  </si>
  <si>
    <t>1545-7885</t>
  </si>
  <si>
    <t>2050-7534</t>
  </si>
  <si>
    <t>1461-720X</t>
  </si>
  <si>
    <t>0892-7537</t>
  </si>
  <si>
    <t>0014-1844</t>
  </si>
  <si>
    <t xml:space="preserve">1744-5191 </t>
  </si>
  <si>
    <t>1744-5647</t>
  </si>
  <si>
    <t>1532-2335</t>
  </si>
  <si>
    <t>1433-7851</t>
  </si>
  <si>
    <t>1558-5646</t>
  </si>
  <si>
    <t>1522-7219</t>
  </si>
  <si>
    <t>1469-7580</t>
  </si>
  <si>
    <t>1365-2729</t>
  </si>
  <si>
    <t>2169-9011</t>
  </si>
  <si>
    <t>2041-210X</t>
  </si>
  <si>
    <t>1365-2958</t>
  </si>
  <si>
    <t>1365-2486</t>
  </si>
  <si>
    <t>1742-5662</t>
  </si>
  <si>
    <t>1471-2970</t>
  </si>
  <si>
    <t>1472-3409</t>
  </si>
  <si>
    <t>1460-2407</t>
  </si>
  <si>
    <t>1687-0247</t>
  </si>
  <si>
    <t>2041-1723</t>
  </si>
  <si>
    <t>1741-2722</t>
  </si>
  <si>
    <t>1756-7513</t>
  </si>
  <si>
    <t>1600-5767</t>
  </si>
  <si>
    <t>1399-0047</t>
  </si>
  <si>
    <t>1361-6455</t>
  </si>
  <si>
    <t>1752-1416</t>
  </si>
  <si>
    <t>0305-8719</t>
  </si>
  <si>
    <t>1943-2682</t>
  </si>
  <si>
    <t>0304-4149</t>
  </si>
  <si>
    <t>0925-7535</t>
  </si>
  <si>
    <t>1090-5138</t>
  </si>
  <si>
    <t>1367-5931</t>
  </si>
  <si>
    <t>1479-5868</t>
  </si>
  <si>
    <t>0010-0277</t>
  </si>
  <si>
    <t>0024-3841</t>
  </si>
  <si>
    <t>0388-0001</t>
  </si>
  <si>
    <t>Repository (DRO) URL</t>
  </si>
  <si>
    <t>[1] Durham University received £276,578 of allocated funding in Year 1 of RCUK’s Open Access Policy, and £325,386 for Year 2.</t>
  </si>
  <si>
    <t xml:space="preserve">[3] During the Transition period to full implementation of this policy, RCUK expected that  “in year one research organisations are expected to ensure that a minimum of 45% of their research papers are published Open Access, via either route.” </t>
  </si>
  <si>
    <t>[4] For Durham University, RCUK estimated that 167 published articles should meet the open access requirements, from an estimated total of 371 published articles resulting from RCUK funded research.</t>
  </si>
  <si>
    <t xml:space="preserve">[7] It should be noted that in terms of the other requirements of the policy, it is less clear to what extent these have been met. </t>
  </si>
  <si>
    <r>
      <t xml:space="preserve">[8] </t>
    </r>
    <r>
      <rPr>
        <b/>
        <sz val="12"/>
        <color theme="1"/>
        <rFont val="Arial"/>
        <family val="2"/>
      </rPr>
      <t>Acknowledgement of funding:</t>
    </r>
    <r>
      <rPr>
        <sz val="12"/>
        <color theme="1"/>
        <rFont val="Arial"/>
        <family val="2"/>
      </rPr>
      <t xml:space="preserve"> We are aware of 5 papers which appear to have not met this requirement, and it should be noted that a significant minority of publications acknowledge funding in a format different to that recommended in the policy.</t>
    </r>
  </si>
  <si>
    <r>
      <t xml:space="preserve">[9] </t>
    </r>
    <r>
      <rPr>
        <b/>
        <sz val="12"/>
        <color theme="1"/>
        <rFont val="Arial"/>
        <family val="2"/>
      </rPr>
      <t xml:space="preserve">Statement on underlying research materials: </t>
    </r>
    <r>
      <rPr>
        <sz val="12"/>
        <color theme="1"/>
        <rFont val="Arial"/>
        <family val="2"/>
      </rPr>
      <t xml:space="preserve">Having checked a sample of papers, it is clear that in most a clear statement is absent. However, it is unclear as to whether that is because a statement was not applicable, or whether this requirement is provided for within the article as appendices or supplementary information. </t>
    </r>
  </si>
  <si>
    <t xml:space="preserve">[10] It should also be noted that the University has no means of accurately identifying the total number of articles published which result from (Durham based) RCUK funding, and so any estimate as to what proportion of the total number of articles to which the new RCUK should apply is difficult. </t>
  </si>
  <si>
    <t>Summary of APC spend and compliance with RCUK policy</t>
  </si>
  <si>
    <t>(Please note that further comment can be found in Durham University's response to RCUK's Call for Evidence)</t>
  </si>
  <si>
    <t>Balance of block grant remaining unspent / uncommitted from 2013/14 Block Grant as at July 31st 2014.</t>
  </si>
  <si>
    <t>* Includes 28 articles funded from Elsevier pre-payment account</t>
  </si>
  <si>
    <t>[2] Durham University also received £181,000 in pump-prime funding in October 2012, some of which was used to “pre-pay” accounts with individual publishers, and which has been used to supplement the RCUK block grant funding received. Durham has no other central funding for open access publication.</t>
  </si>
  <si>
    <t>Urban Studies</t>
  </si>
  <si>
    <t>http://dro.dur.ac.uk/13039/</t>
  </si>
  <si>
    <t>http://dx.doi.org/10.1177/0042098013500089</t>
  </si>
  <si>
    <t>Sociology</t>
  </si>
  <si>
    <t>http://dx.doi.org/10.1177/0038038513490352</t>
  </si>
  <si>
    <t>http://dro.dur.ac.uk/11088/</t>
  </si>
  <si>
    <t>1469-8684</t>
  </si>
  <si>
    <t>1360-063X</t>
  </si>
  <si>
    <t>http://dro.dur.ac.uk/11825/</t>
  </si>
  <si>
    <t>http://dx.doi.org/10.1177/0042098013510568</t>
  </si>
  <si>
    <t>http://dro.dur.ac.uk/11487/</t>
  </si>
  <si>
    <t>http://dx.doi.org/10.1177/0038038513494506</t>
  </si>
  <si>
    <t>Organization Studies</t>
  </si>
  <si>
    <t>http://dx.doi.org/10.1177/0170840613495330</t>
  </si>
  <si>
    <t>http://dro.dur.ac.uk/11419/</t>
  </si>
  <si>
    <t>1741-3044</t>
  </si>
  <si>
    <t>http://dx.doi.org/10.1177/0018726714528254</t>
  </si>
  <si>
    <t>http://dro.dur.ac.uk/11847/</t>
  </si>
  <si>
    <t>Human Relations</t>
  </si>
  <si>
    <t>1741-282X</t>
  </si>
  <si>
    <t>[5] The attached compliance data shows that over year one, Durham published 319 articles which are compliant with the open access requirements of RCUK policy. Of these, 102 APCs were paid from available funding whilst 217 articles were made open access through deposit in Durham’s institutional repository, Durham Research Online (DRO) (97 of the 102 articles which "went gold" are also accessible from DRO).</t>
  </si>
  <si>
    <t>[6] This equates to 86% of the estimated total number of publications having met the open access requirements, with 27% meeting these through the payment of an APC.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</si>
</sst>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164" formatCode="dd/mmm/yyyy"/>
    <numFmt numFmtId="165" formatCode="dd\-mmm\-yyyy"/>
    <numFmt numFmtId="166" formatCode="&quot;£&quot;#,##0.00"/>
  </numFmts>
  <fonts count="2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8"/>
      <color indexed="81"/>
      <name val="Verdana"/>
      <family val="2"/>
    </font>
    <font>
      <b/>
      <sz val="11"/>
      <name val="Calibri"/>
      <family val="2"/>
      <scheme val="minor"/>
    </font>
    <font>
      <sz val="11"/>
      <name val="Calibri"/>
      <family val="2"/>
      <scheme val="minor"/>
    </font>
    <font>
      <b/>
      <sz val="11"/>
      <color theme="5"/>
      <name val="Calibri"/>
      <family val="2"/>
      <scheme val="minor"/>
    </font>
    <font>
      <b/>
      <sz val="11"/>
      <color theme="4"/>
      <name val="Calibri"/>
      <family val="2"/>
      <scheme val="minor"/>
    </font>
    <font>
      <b/>
      <sz val="11"/>
      <color theme="1"/>
      <name val="Calibri"/>
      <family val="2"/>
      <scheme val="minor"/>
    </font>
    <font>
      <b/>
      <sz val="11"/>
      <color theme="0"/>
      <name val="Calibri"/>
      <family val="2"/>
      <scheme val="minor"/>
    </font>
    <font>
      <sz val="8"/>
      <name val="Verdana"/>
      <family val="2"/>
    </font>
    <font>
      <u/>
      <sz val="11"/>
      <color theme="10"/>
      <name val="Calibri"/>
      <family val="2"/>
      <scheme val="minor"/>
    </font>
    <font>
      <sz val="8"/>
      <color theme="1"/>
      <name val="Verdana"/>
      <family val="2"/>
    </font>
    <font>
      <u/>
      <sz val="8"/>
      <color theme="10"/>
      <name val="Verdana"/>
      <family val="2"/>
    </font>
    <font>
      <sz val="11"/>
      <color rgb="FF000000"/>
      <name val="Calibri"/>
      <family val="2"/>
      <scheme val="minor"/>
    </font>
    <font>
      <sz val="11"/>
      <color rgb="FF333333"/>
      <name val="Calibri"/>
      <family val="2"/>
      <scheme val="minor"/>
    </font>
    <font>
      <sz val="9"/>
      <color rgb="FF000000"/>
      <name val="Arial"/>
      <family val="2"/>
    </font>
    <font>
      <u/>
      <sz val="11"/>
      <color theme="10"/>
      <name val="Calibri"/>
      <family val="2"/>
    </font>
    <font>
      <b/>
      <sz val="11"/>
      <color rgb="FF000000"/>
      <name val="Calibri"/>
      <family val="2"/>
      <scheme val="minor"/>
    </font>
    <font>
      <sz val="11"/>
      <name val="Calibri"/>
      <family val="2"/>
    </font>
    <font>
      <sz val="12"/>
      <color theme="1"/>
      <name val="Arial"/>
      <family val="2"/>
    </font>
    <font>
      <b/>
      <sz val="12"/>
      <color theme="1"/>
      <name val="Arial"/>
      <family val="2"/>
    </font>
    <font>
      <b/>
      <sz val="14"/>
      <color theme="1"/>
      <name val="Arial"/>
      <family val="2"/>
    </font>
    <font>
      <i/>
      <sz val="12"/>
      <color theme="1"/>
      <name val="Arial"/>
      <family val="2"/>
    </font>
  </fonts>
  <fills count="11">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CE6F1"/>
        <bgColor indexed="64"/>
      </patternFill>
    </fill>
    <fill>
      <patternFill patternType="solid">
        <fgColor rgb="FFE4DFEC"/>
        <bgColor indexed="64"/>
      </patternFill>
    </fill>
    <fill>
      <patternFill patternType="solid">
        <fgColor rgb="FFFDE9D9"/>
        <bgColor indexed="64"/>
      </patternFill>
    </fill>
    <fill>
      <patternFill patternType="solid">
        <fgColor rgb="FFCCC0D9"/>
        <bgColor indexed="64"/>
      </patternFill>
    </fill>
  </fills>
  <borders count="38">
    <border>
      <left/>
      <right/>
      <top/>
      <bottom/>
      <diagonal/>
    </border>
    <border>
      <left/>
      <right/>
      <top/>
      <bottom style="thin">
        <color indexed="55"/>
      </bottom>
      <diagonal/>
    </border>
    <border>
      <left/>
      <right/>
      <top style="thin">
        <color indexed="55"/>
      </top>
      <bottom style="thin">
        <color indexed="55"/>
      </bottom>
      <diagonal/>
    </border>
    <border>
      <left/>
      <right/>
      <top style="thin">
        <color indexed="55"/>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0" fontId="3" fillId="0" borderId="0"/>
    <xf numFmtId="0" fontId="12" fillId="0" borderId="0" applyNumberFormat="0" applyFill="0" applyBorder="0" applyAlignment="0" applyProtection="0"/>
    <xf numFmtId="0" fontId="18" fillId="0" borderId="0" applyNumberFormat="0" applyFill="0" applyBorder="0" applyAlignment="0" applyProtection="0">
      <alignment vertical="top"/>
      <protection locked="0"/>
    </xf>
    <xf numFmtId="0" fontId="12" fillId="0" borderId="0" applyNumberFormat="0" applyFill="0" applyBorder="0" applyAlignment="0" applyProtection="0"/>
  </cellStyleXfs>
  <cellXfs count="221">
    <xf numFmtId="0" fontId="0" fillId="0" borderId="0" xfId="0"/>
    <xf numFmtId="22" fontId="0" fillId="0" borderId="0" xfId="0" applyNumberFormat="1"/>
    <xf numFmtId="0" fontId="5" fillId="0" borderId="0" xfId="2" applyFont="1"/>
    <xf numFmtId="0" fontId="6" fillId="0" borderId="0" xfId="2" applyFont="1"/>
    <xf numFmtId="0" fontId="2" fillId="2" borderId="0" xfId="2" applyFont="1" applyFill="1" applyBorder="1" applyAlignment="1">
      <alignment horizontal="left" vertical="top" wrapText="1"/>
    </xf>
    <xf numFmtId="0" fontId="6" fillId="0" borderId="0" xfId="2" applyFont="1" applyFill="1" applyAlignment="1">
      <alignment horizontal="left" vertical="top" wrapText="1"/>
    </xf>
    <xf numFmtId="0" fontId="6" fillId="0" borderId="0" xfId="2" applyFont="1" applyFill="1" applyBorder="1" applyAlignment="1">
      <alignment horizontal="left" vertical="top"/>
    </xf>
    <xf numFmtId="49" fontId="6" fillId="0" borderId="0" xfId="2" applyNumberFormat="1" applyFont="1" applyFill="1" applyBorder="1" applyAlignment="1">
      <alignment horizontal="left" vertical="top"/>
    </xf>
    <xf numFmtId="0" fontId="6" fillId="0" borderId="3" xfId="2" applyFont="1" applyFill="1" applyBorder="1" applyAlignment="1">
      <alignment horizontal="left" vertical="top"/>
    </xf>
    <xf numFmtId="0" fontId="6" fillId="0" borderId="1" xfId="2" applyFont="1" applyFill="1" applyBorder="1" applyAlignment="1">
      <alignment horizontal="left" vertical="top"/>
    </xf>
    <xf numFmtId="0" fontId="6" fillId="0" borderId="2" xfId="2" applyFont="1" applyFill="1" applyBorder="1" applyAlignment="1">
      <alignment horizontal="left" vertical="top"/>
    </xf>
    <xf numFmtId="0" fontId="9" fillId="0" borderId="0" xfId="0" applyFont="1" applyAlignment="1">
      <alignment horizontal="center" vertical="center" wrapText="1"/>
    </xf>
    <xf numFmtId="0" fontId="11" fillId="0" borderId="0" xfId="2" applyFont="1" applyFill="1" applyBorder="1" applyAlignment="1">
      <alignment horizontal="left" vertical="top"/>
    </xf>
    <xf numFmtId="49" fontId="11" fillId="0" borderId="0" xfId="2" applyNumberFormat="1" applyFont="1" applyFill="1" applyBorder="1" applyAlignment="1">
      <alignment horizontal="left" vertical="top"/>
    </xf>
    <xf numFmtId="165" fontId="11" fillId="0" borderId="0" xfId="2" applyNumberFormat="1" applyFont="1" applyFill="1" applyBorder="1" applyAlignment="1">
      <alignment horizontal="center" vertical="top"/>
    </xf>
    <xf numFmtId="0" fontId="0" fillId="0" borderId="0" xfId="0" applyFill="1" applyBorder="1"/>
    <xf numFmtId="164" fontId="2" fillId="2" borderId="0" xfId="2" applyNumberFormat="1" applyFont="1" applyFill="1" applyBorder="1" applyAlignment="1">
      <alignment horizontal="center" vertical="top"/>
    </xf>
    <xf numFmtId="166" fontId="7" fillId="0" borderId="0" xfId="1" applyNumberFormat="1" applyFont="1"/>
    <xf numFmtId="166" fontId="6" fillId="0" borderId="0" xfId="2" applyNumberFormat="1" applyFont="1"/>
    <xf numFmtId="166" fontId="8" fillId="0" borderId="0" xfId="2" applyNumberFormat="1" applyFont="1"/>
    <xf numFmtId="166" fontId="5" fillId="0" borderId="0" xfId="2" applyNumberFormat="1" applyFont="1"/>
    <xf numFmtId="10" fontId="6" fillId="0" borderId="0" xfId="2" applyNumberFormat="1" applyFont="1"/>
    <xf numFmtId="0" fontId="13" fillId="0" borderId="0" xfId="0" applyFont="1" applyAlignment="1">
      <alignment horizontal="left" vertical="top"/>
    </xf>
    <xf numFmtId="0" fontId="14" fillId="0" borderId="0" xfId="3" applyFont="1" applyFill="1" applyBorder="1" applyAlignment="1">
      <alignment horizontal="left" vertical="top"/>
    </xf>
    <xf numFmtId="0" fontId="11" fillId="0" borderId="2" xfId="2" applyFont="1" applyFill="1" applyBorder="1" applyAlignment="1">
      <alignment horizontal="left" vertical="top"/>
    </xf>
    <xf numFmtId="0" fontId="0" fillId="4" borderId="4" xfId="0" applyFill="1" applyBorder="1"/>
    <xf numFmtId="0" fontId="0" fillId="4" borderId="5" xfId="0" applyFill="1" applyBorder="1"/>
    <xf numFmtId="0" fontId="12" fillId="0" borderId="6" xfId="3" applyBorder="1"/>
    <xf numFmtId="0" fontId="12" fillId="0" borderId="6" xfId="3" applyBorder="1" applyAlignment="1">
      <alignment vertical="center" wrapText="1"/>
    </xf>
    <xf numFmtId="0" fontId="0" fillId="0" borderId="6" xfId="0" applyBorder="1"/>
    <xf numFmtId="0" fontId="0" fillId="0" borderId="7" xfId="0" applyBorder="1"/>
    <xf numFmtId="0" fontId="12" fillId="0" borderId="7" xfId="3" applyBorder="1"/>
    <xf numFmtId="0" fontId="12" fillId="0" borderId="7" xfId="3" applyBorder="1" applyAlignment="1">
      <alignment vertical="center" wrapText="1"/>
    </xf>
    <xf numFmtId="0" fontId="12" fillId="0" borderId="7" xfId="3" applyFill="1" applyBorder="1" applyAlignment="1">
      <alignment vertical="top"/>
    </xf>
    <xf numFmtId="0" fontId="0" fillId="0" borderId="7" xfId="0" applyFill="1" applyBorder="1" applyAlignment="1">
      <alignment vertical="top"/>
    </xf>
    <xf numFmtId="0" fontId="0" fillId="0" borderId="7" xfId="0" applyFill="1" applyBorder="1" applyAlignment="1">
      <alignment vertical="center"/>
    </xf>
    <xf numFmtId="0" fontId="0" fillId="0" borderId="7" xfId="0" applyBorder="1" applyAlignment="1">
      <alignment vertical="center"/>
    </xf>
    <xf numFmtId="0" fontId="12" fillId="0" borderId="0" xfId="3" applyBorder="1"/>
    <xf numFmtId="0" fontId="12" fillId="0" borderId="7" xfId="3" applyBorder="1" applyAlignment="1"/>
    <xf numFmtId="0" fontId="12" fillId="0" borderId="7" xfId="3" applyBorder="1" applyAlignment="1">
      <alignment wrapText="1"/>
    </xf>
    <xf numFmtId="0" fontId="0" fillId="0" borderId="7" xfId="0" applyBorder="1" applyAlignment="1"/>
    <xf numFmtId="0" fontId="0" fillId="0" borderId="7" xfId="0" applyBorder="1" applyAlignment="1">
      <alignment vertical="top"/>
    </xf>
    <xf numFmtId="0" fontId="12" fillId="0" borderId="8" xfId="3" applyBorder="1"/>
    <xf numFmtId="0" fontId="12" fillId="0" borderId="8" xfId="3" applyFill="1" applyBorder="1" applyAlignment="1">
      <alignment vertical="top"/>
    </xf>
    <xf numFmtId="0" fontId="0" fillId="4" borderId="11" xfId="0" applyFill="1" applyBorder="1" applyAlignment="1">
      <alignment wrapText="1"/>
    </xf>
    <xf numFmtId="0" fontId="0" fillId="0" borderId="13" xfId="0" applyBorder="1"/>
    <xf numFmtId="0" fontId="15" fillId="0" borderId="14" xfId="0" applyFont="1" applyBorder="1"/>
    <xf numFmtId="0" fontId="0" fillId="0" borderId="15" xfId="0" applyBorder="1"/>
    <xf numFmtId="0" fontId="0" fillId="0" borderId="14" xfId="0" applyFont="1" applyBorder="1"/>
    <xf numFmtId="0" fontId="0" fillId="0" borderId="14" xfId="0" applyBorder="1"/>
    <xf numFmtId="0" fontId="0" fillId="0" borderId="14" xfId="0" applyFill="1" applyBorder="1" applyAlignment="1">
      <alignment vertical="top"/>
    </xf>
    <xf numFmtId="0" fontId="1" fillId="0" borderId="15" xfId="0" applyFont="1" applyFill="1" applyBorder="1" applyAlignment="1">
      <alignment vertical="top"/>
    </xf>
    <xf numFmtId="0" fontId="0" fillId="0" borderId="15" xfId="0" applyFont="1" applyFill="1" applyBorder="1" applyAlignment="1">
      <alignment vertical="top"/>
    </xf>
    <xf numFmtId="0" fontId="1" fillId="0" borderId="15" xfId="0" applyFont="1" applyBorder="1"/>
    <xf numFmtId="0" fontId="0" fillId="0" borderId="14" xfId="0" applyBorder="1" applyAlignment="1"/>
    <xf numFmtId="0" fontId="0" fillId="0" borderId="15" xfId="0" applyBorder="1" applyAlignment="1"/>
    <xf numFmtId="0" fontId="0" fillId="0" borderId="14" xfId="0" applyFill="1" applyBorder="1"/>
    <xf numFmtId="0" fontId="16" fillId="0" borderId="14" xfId="0" applyFont="1" applyBorder="1"/>
    <xf numFmtId="0" fontId="6" fillId="0" borderId="14" xfId="0" applyFont="1" applyBorder="1"/>
    <xf numFmtId="0" fontId="0" fillId="0" borderId="16" xfId="0" applyFont="1" applyBorder="1"/>
    <xf numFmtId="0" fontId="0" fillId="0" borderId="16" xfId="0" applyBorder="1"/>
    <xf numFmtId="0" fontId="17" fillId="0" borderId="14" xfId="0" applyFont="1" applyBorder="1"/>
    <xf numFmtId="0" fontId="1" fillId="0" borderId="15" xfId="3" applyFont="1" applyFill="1" applyBorder="1" applyAlignment="1">
      <alignment vertical="top"/>
    </xf>
    <xf numFmtId="0" fontId="0" fillId="0" borderId="17" xfId="0" applyFill="1" applyBorder="1" applyAlignment="1">
      <alignment vertical="top"/>
    </xf>
    <xf numFmtId="0" fontId="0" fillId="0" borderId="18" xfId="0" applyBorder="1" applyAlignment="1">
      <alignment vertical="center"/>
    </xf>
    <xf numFmtId="0" fontId="12" fillId="0" borderId="19" xfId="3" applyFill="1" applyBorder="1" applyAlignment="1">
      <alignment vertical="top"/>
    </xf>
    <xf numFmtId="0" fontId="12" fillId="0" borderId="20" xfId="3" applyFill="1" applyBorder="1" applyAlignment="1">
      <alignment vertical="top"/>
    </xf>
    <xf numFmtId="0" fontId="1" fillId="0" borderId="21" xfId="0" applyFont="1" applyFill="1" applyBorder="1" applyAlignment="1">
      <alignment vertical="top"/>
    </xf>
    <xf numFmtId="0" fontId="0" fillId="0" borderId="7" xfId="0" applyFill="1" applyBorder="1" applyAlignment="1">
      <alignment vertical="top"/>
    </xf>
    <xf numFmtId="0" fontId="0" fillId="0" borderId="7" xfId="0" applyFill="1" applyBorder="1"/>
    <xf numFmtId="0" fontId="18" fillId="0" borderId="7" xfId="4" applyFill="1" applyBorder="1" applyAlignment="1" applyProtection="1">
      <alignment vertical="top"/>
    </xf>
    <xf numFmtId="0" fontId="18" fillId="0" borderId="7" xfId="4" applyFill="1" applyBorder="1" applyAlignment="1" applyProtection="1"/>
    <xf numFmtId="166" fontId="0" fillId="0" borderId="6" xfId="0" applyNumberFormat="1" applyFill="1" applyBorder="1" applyAlignment="1">
      <alignment vertical="top"/>
    </xf>
    <xf numFmtId="166" fontId="0" fillId="0" borderId="7" xfId="0" applyNumberFormat="1" applyFill="1" applyBorder="1" applyAlignment="1">
      <alignment vertical="top"/>
    </xf>
    <xf numFmtId="166" fontId="0" fillId="0" borderId="7" xfId="0" applyNumberFormat="1" applyFill="1" applyBorder="1"/>
    <xf numFmtId="166" fontId="0" fillId="0" borderId="7" xfId="0" applyNumberFormat="1" applyFill="1" applyBorder="1" applyAlignment="1">
      <alignment vertical="center"/>
    </xf>
    <xf numFmtId="8" fontId="0" fillId="0" borderId="7" xfId="0" applyNumberFormat="1" applyFill="1" applyBorder="1"/>
    <xf numFmtId="0" fontId="18" fillId="0" borderId="7" xfId="4" applyFont="1" applyFill="1" applyBorder="1" applyAlignment="1" applyProtection="1">
      <alignment vertical="top"/>
    </xf>
    <xf numFmtId="0" fontId="18" fillId="0" borderId="7" xfId="4" applyFont="1" applyFill="1" applyBorder="1" applyAlignment="1" applyProtection="1"/>
    <xf numFmtId="0" fontId="0" fillId="0" borderId="0" xfId="0"/>
    <xf numFmtId="0" fontId="0" fillId="0" borderId="7" xfId="0" applyFill="1" applyBorder="1"/>
    <xf numFmtId="1" fontId="0" fillId="0" borderId="10" xfId="0" applyNumberFormat="1" applyFill="1" applyBorder="1"/>
    <xf numFmtId="1" fontId="0" fillId="0" borderId="8" xfId="0" applyNumberFormat="1" applyFill="1" applyBorder="1"/>
    <xf numFmtId="0" fontId="12" fillId="0" borderId="7" xfId="3" applyNumberFormat="1" applyFill="1" applyBorder="1"/>
    <xf numFmtId="0" fontId="12" fillId="0" borderId="7" xfId="3" applyFill="1" applyBorder="1"/>
    <xf numFmtId="0" fontId="12" fillId="0" borderId="7" xfId="3" applyFill="1" applyBorder="1" applyAlignment="1" applyProtection="1"/>
    <xf numFmtId="0" fontId="12" fillId="0" borderId="23" xfId="3" applyNumberFormat="1" applyFill="1" applyBorder="1"/>
    <xf numFmtId="0" fontId="12" fillId="0" borderId="23" xfId="3" applyBorder="1"/>
    <xf numFmtId="0" fontId="0" fillId="0" borderId="0" xfId="0"/>
    <xf numFmtId="0" fontId="0" fillId="0" borderId="7" xfId="0" applyFill="1" applyBorder="1" applyAlignment="1">
      <alignment vertical="top"/>
    </xf>
    <xf numFmtId="0" fontId="0" fillId="0" borderId="7" xfId="0" applyFill="1" applyBorder="1" applyAlignment="1">
      <alignment vertical="center"/>
    </xf>
    <xf numFmtId="0" fontId="0" fillId="0" borderId="6" xfId="0" applyFill="1" applyBorder="1" applyAlignment="1">
      <alignment vertical="top"/>
    </xf>
    <xf numFmtId="0" fontId="18" fillId="0" borderId="6" xfId="4" applyFill="1" applyBorder="1" applyAlignment="1" applyProtection="1">
      <alignment vertical="top"/>
    </xf>
    <xf numFmtId="0" fontId="0" fillId="0" borderId="7" xfId="0" applyFill="1" applyBorder="1"/>
    <xf numFmtId="0" fontId="18" fillId="0" borderId="23" xfId="4" applyFill="1" applyBorder="1" applyAlignment="1" applyProtection="1">
      <alignment vertical="center"/>
    </xf>
    <xf numFmtId="0" fontId="18" fillId="0" borderId="23" xfId="4" applyBorder="1" applyAlignment="1" applyProtection="1">
      <alignment vertical="center"/>
    </xf>
    <xf numFmtId="0" fontId="18" fillId="0" borderId="7" xfId="4" applyFill="1" applyBorder="1" applyAlignment="1" applyProtection="1">
      <alignment vertical="top"/>
    </xf>
    <xf numFmtId="0" fontId="18" fillId="0" borderId="7" xfId="4" applyBorder="1" applyAlignment="1" applyProtection="1"/>
    <xf numFmtId="0" fontId="18" fillId="0" borderId="7" xfId="4" applyFill="1" applyBorder="1" applyAlignment="1" applyProtection="1"/>
    <xf numFmtId="0" fontId="0" fillId="0" borderId="23" xfId="0" applyFont="1" applyFill="1" applyBorder="1"/>
    <xf numFmtId="0" fontId="18" fillId="0" borderId="23" xfId="4" applyFont="1" applyBorder="1" applyAlignment="1" applyProtection="1"/>
    <xf numFmtId="0" fontId="18" fillId="0" borderId="23" xfId="4" applyBorder="1" applyAlignment="1" applyProtection="1"/>
    <xf numFmtId="0" fontId="18" fillId="0" borderId="23" xfId="4" applyFill="1" applyBorder="1" applyAlignment="1" applyProtection="1"/>
    <xf numFmtId="0" fontId="0" fillId="0" borderId="6" xfId="0" applyFill="1" applyBorder="1"/>
    <xf numFmtId="0" fontId="12" fillId="0" borderId="23" xfId="3" applyFill="1" applyBorder="1"/>
    <xf numFmtId="0" fontId="12" fillId="0" borderId="23" xfId="3" applyBorder="1" applyAlignment="1" applyProtection="1"/>
    <xf numFmtId="0" fontId="18" fillId="0" borderId="23" xfId="4" applyFill="1" applyBorder="1" applyAlignment="1" applyProtection="1">
      <alignment vertical="top"/>
    </xf>
    <xf numFmtId="0" fontId="12" fillId="0" borderId="23" xfId="3" applyFill="1" applyBorder="1" applyAlignment="1" applyProtection="1">
      <alignment vertical="top"/>
    </xf>
    <xf numFmtId="0" fontId="18" fillId="0" borderId="23" xfId="4" applyFont="1" applyFill="1" applyBorder="1" applyAlignment="1" applyProtection="1">
      <alignment vertical="top"/>
    </xf>
    <xf numFmtId="0" fontId="12" fillId="0" borderId="15" xfId="3" applyBorder="1"/>
    <xf numFmtId="0" fontId="18" fillId="0" borderId="15" xfId="4" applyFill="1" applyBorder="1" applyAlignment="1" applyProtection="1">
      <alignment vertical="center"/>
    </xf>
    <xf numFmtId="0" fontId="12" fillId="0" borderId="15" xfId="3" applyFill="1" applyBorder="1"/>
    <xf numFmtId="0" fontId="18" fillId="0" borderId="22" xfId="4" applyFill="1" applyBorder="1" applyAlignment="1" applyProtection="1">
      <alignment vertical="top"/>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9" fillId="7" borderId="9" xfId="0" applyFont="1" applyFill="1" applyBorder="1" applyAlignment="1">
      <alignment vertical="center"/>
    </xf>
    <xf numFmtId="0" fontId="19" fillId="7" borderId="25" xfId="0" applyFont="1" applyFill="1" applyBorder="1" applyAlignment="1">
      <alignment vertical="center" wrapText="1"/>
    </xf>
    <xf numFmtId="0" fontId="19" fillId="8" borderId="25" xfId="0" applyFont="1" applyFill="1" applyBorder="1" applyAlignment="1">
      <alignment vertical="center" wrapText="1"/>
    </xf>
    <xf numFmtId="0" fontId="15" fillId="0" borderId="29" xfId="0" applyFont="1" applyBorder="1" applyAlignment="1">
      <alignment vertical="center"/>
    </xf>
    <xf numFmtId="0" fontId="15" fillId="0" borderId="28" xfId="0" applyFont="1" applyBorder="1" applyAlignment="1">
      <alignment horizontal="right" vertical="center"/>
    </xf>
    <xf numFmtId="8" fontId="15" fillId="0" borderId="28" xfId="0" applyNumberFormat="1" applyFont="1" applyBorder="1" applyAlignment="1">
      <alignment horizontal="right" vertical="center"/>
    </xf>
    <xf numFmtId="0" fontId="15" fillId="0" borderId="28" xfId="0" applyFont="1" applyBorder="1" applyAlignment="1">
      <alignment vertical="center"/>
    </xf>
    <xf numFmtId="0" fontId="15" fillId="9" borderId="29" xfId="0" applyFont="1" applyFill="1" applyBorder="1" applyAlignment="1">
      <alignment vertical="center"/>
    </xf>
    <xf numFmtId="0" fontId="15" fillId="9" borderId="28" xfId="0" applyFont="1" applyFill="1" applyBorder="1" applyAlignment="1">
      <alignment horizontal="right" vertical="center"/>
    </xf>
    <xf numFmtId="8" fontId="15" fillId="9" borderId="28" xfId="0" applyNumberFormat="1" applyFont="1" applyFill="1" applyBorder="1" applyAlignment="1">
      <alignment horizontal="right" vertical="center"/>
    </xf>
    <xf numFmtId="0" fontId="15" fillId="9" borderId="28" xfId="0" applyFont="1" applyFill="1" applyBorder="1" applyAlignment="1">
      <alignment vertical="center"/>
    </xf>
    <xf numFmtId="0" fontId="19" fillId="7" borderId="29" xfId="0" applyFont="1" applyFill="1" applyBorder="1" applyAlignment="1">
      <alignment vertical="center"/>
    </xf>
    <xf numFmtId="0" fontId="19" fillId="7" borderId="28" xfId="0" applyFont="1" applyFill="1" applyBorder="1" applyAlignment="1">
      <alignment horizontal="right" vertical="center"/>
    </xf>
    <xf numFmtId="8" fontId="19" fillId="7" borderId="28" xfId="0" applyNumberFormat="1" applyFont="1" applyFill="1" applyBorder="1" applyAlignment="1">
      <alignment horizontal="right" vertical="center"/>
    </xf>
    <xf numFmtId="0" fontId="19" fillId="7" borderId="9" xfId="0" applyFont="1" applyFill="1" applyBorder="1" applyAlignment="1">
      <alignment vertical="top"/>
    </xf>
    <xf numFmtId="0" fontId="19" fillId="7" borderId="25" xfId="0" applyFont="1" applyFill="1" applyBorder="1" applyAlignment="1">
      <alignment vertical="top" wrapText="1"/>
    </xf>
    <xf numFmtId="0" fontId="0" fillId="0" borderId="9" xfId="0" applyBorder="1" applyAlignment="1">
      <alignment vertical="center" wrapText="1"/>
    </xf>
    <xf numFmtId="0" fontId="0" fillId="0" borderId="0" xfId="0" applyAlignment="1">
      <alignment vertical="center" wrapText="1"/>
    </xf>
    <xf numFmtId="0" fontId="0" fillId="0" borderId="29" xfId="0" applyBorder="1" applyAlignment="1">
      <alignment vertical="center" wrapText="1"/>
    </xf>
    <xf numFmtId="0" fontId="0" fillId="0" borderId="0" xfId="0" applyAlignment="1">
      <alignment vertical="center"/>
    </xf>
    <xf numFmtId="6" fontId="0" fillId="0" borderId="25" xfId="0" applyNumberFormat="1" applyBorder="1" applyAlignment="1">
      <alignment vertical="center" wrapText="1"/>
    </xf>
    <xf numFmtId="8" fontId="0" fillId="0" borderId="28" xfId="0" applyNumberFormat="1" applyBorder="1" applyAlignment="1">
      <alignment vertical="center" wrapText="1"/>
    </xf>
    <xf numFmtId="0" fontId="0" fillId="0" borderId="20" xfId="0" applyBorder="1" applyAlignment="1">
      <alignment vertical="center" wrapText="1"/>
    </xf>
    <xf numFmtId="0" fontId="0" fillId="0" borderId="26" xfId="0" applyBorder="1" applyAlignment="1">
      <alignment vertical="top" wrapText="1"/>
    </xf>
    <xf numFmtId="8" fontId="0" fillId="10" borderId="26" xfId="0" applyNumberFormat="1" applyFill="1" applyBorder="1" applyAlignment="1">
      <alignment vertical="top" wrapText="1"/>
    </xf>
    <xf numFmtId="0" fontId="0" fillId="0" borderId="29" xfId="0" applyBorder="1" applyAlignment="1">
      <alignment wrapText="1"/>
    </xf>
    <xf numFmtId="8" fontId="0" fillId="10" borderId="28" xfId="0" applyNumberFormat="1" applyFill="1" applyBorder="1" applyAlignment="1">
      <alignment wrapText="1"/>
    </xf>
    <xf numFmtId="0" fontId="0" fillId="0" borderId="9" xfId="0" applyBorder="1" applyAlignment="1">
      <alignment vertical="top" wrapText="1"/>
    </xf>
    <xf numFmtId="8" fontId="0" fillId="10" borderId="9" xfId="0" applyNumberFormat="1" applyFill="1" applyBorder="1" applyAlignment="1">
      <alignment vertical="top" wrapText="1"/>
    </xf>
    <xf numFmtId="0" fontId="0" fillId="0" borderId="9" xfId="0" applyBorder="1" applyAlignment="1">
      <alignment wrapText="1"/>
    </xf>
    <xf numFmtId="8" fontId="0" fillId="10" borderId="25" xfId="0" applyNumberFormat="1" applyFill="1" applyBorder="1" applyAlignment="1">
      <alignment wrapText="1"/>
    </xf>
    <xf numFmtId="0" fontId="9" fillId="3" borderId="9" xfId="0" applyFont="1" applyFill="1" applyBorder="1" applyAlignment="1">
      <alignment vertical="center" wrapText="1"/>
    </xf>
    <xf numFmtId="0" fontId="9" fillId="3" borderId="25" xfId="0" applyFont="1" applyFill="1" applyBorder="1" applyAlignment="1">
      <alignment vertical="center" wrapText="1"/>
    </xf>
    <xf numFmtId="8" fontId="0" fillId="0" borderId="28" xfId="0" applyNumberFormat="1" applyFill="1" applyBorder="1" applyAlignment="1">
      <alignment vertical="center" wrapText="1"/>
    </xf>
    <xf numFmtId="0" fontId="19" fillId="6" borderId="29" xfId="0" applyFont="1" applyFill="1" applyBorder="1" applyAlignment="1">
      <alignment vertical="center"/>
    </xf>
    <xf numFmtId="0" fontId="19" fillId="6" borderId="28" xfId="0" applyFont="1" applyFill="1" applyBorder="1" applyAlignment="1">
      <alignment horizontal="right" vertical="center"/>
    </xf>
    <xf numFmtId="8" fontId="15" fillId="6" borderId="28" xfId="0" applyNumberFormat="1" applyFont="1" applyFill="1" applyBorder="1" applyAlignment="1">
      <alignment horizontal="right" vertical="center"/>
    </xf>
    <xf numFmtId="0" fontId="9" fillId="6" borderId="9" xfId="0" applyFont="1" applyFill="1" applyBorder="1"/>
    <xf numFmtId="8" fontId="9" fillId="6" borderId="9" xfId="0" applyNumberFormat="1" applyFont="1" applyFill="1" applyBorder="1"/>
    <xf numFmtId="0" fontId="9" fillId="6" borderId="29" xfId="0" applyFont="1" applyFill="1" applyBorder="1" applyAlignment="1">
      <alignment wrapText="1"/>
    </xf>
    <xf numFmtId="8" fontId="9" fillId="6" borderId="28" xfId="0" applyNumberFormat="1" applyFont="1" applyFill="1" applyBorder="1" applyAlignment="1">
      <alignment wrapText="1"/>
    </xf>
    <xf numFmtId="0" fontId="9" fillId="6" borderId="29" xfId="0" applyFont="1" applyFill="1" applyBorder="1" applyAlignment="1">
      <alignment vertical="center" wrapText="1"/>
    </xf>
    <xf numFmtId="8" fontId="9" fillId="6" borderId="28" xfId="0" applyNumberFormat="1" applyFont="1" applyFill="1" applyBorder="1" applyAlignment="1">
      <alignment vertical="center" wrapText="1"/>
    </xf>
    <xf numFmtId="166" fontId="0" fillId="0" borderId="24" xfId="0" applyNumberFormat="1" applyFill="1" applyBorder="1"/>
    <xf numFmtId="166" fontId="0" fillId="0" borderId="30" xfId="0" applyNumberFormat="1" applyFill="1" applyBorder="1"/>
    <xf numFmtId="166" fontId="2" fillId="0" borderId="0" xfId="0" applyNumberFormat="1" applyFont="1"/>
    <xf numFmtId="166" fontId="9" fillId="4" borderId="7" xfId="0" applyNumberFormat="1" applyFont="1" applyFill="1" applyBorder="1"/>
    <xf numFmtId="0" fontId="9" fillId="0" borderId="0" xfId="0" applyFont="1" applyFill="1" applyBorder="1" applyAlignment="1">
      <alignment vertical="top"/>
    </xf>
    <xf numFmtId="0" fontId="9" fillId="0" borderId="0" xfId="0" applyFont="1"/>
    <xf numFmtId="0" fontId="5" fillId="0" borderId="0" xfId="2" applyFont="1" applyAlignment="1">
      <alignment horizontal="right"/>
    </xf>
    <xf numFmtId="0" fontId="6" fillId="5" borderId="33" xfId="2" applyFont="1" applyFill="1" applyBorder="1"/>
    <xf numFmtId="0" fontId="6" fillId="5" borderId="34" xfId="2" applyFont="1" applyFill="1" applyBorder="1"/>
    <xf numFmtId="0" fontId="6" fillId="5" borderId="36" xfId="2" applyFont="1" applyFill="1" applyBorder="1"/>
    <xf numFmtId="0" fontId="6" fillId="5" borderId="16" xfId="2" applyFont="1" applyFill="1" applyBorder="1"/>
    <xf numFmtId="0" fontId="6" fillId="5" borderId="0" xfId="2" applyFont="1" applyFill="1" applyBorder="1"/>
    <xf numFmtId="0" fontId="6" fillId="5" borderId="32" xfId="2" applyFont="1" applyFill="1" applyBorder="1"/>
    <xf numFmtId="0" fontId="5" fillId="5" borderId="16" xfId="2" applyFont="1" applyFill="1" applyBorder="1"/>
    <xf numFmtId="166" fontId="7" fillId="5" borderId="0" xfId="1" applyNumberFormat="1" applyFont="1" applyFill="1" applyBorder="1"/>
    <xf numFmtId="166" fontId="6" fillId="5" borderId="0" xfId="2" applyNumberFormat="1" applyFont="1" applyFill="1" applyBorder="1"/>
    <xf numFmtId="166" fontId="8" fillId="5" borderId="0" xfId="2" applyNumberFormat="1" applyFont="1" applyFill="1" applyBorder="1"/>
    <xf numFmtId="10" fontId="6" fillId="5" borderId="0" xfId="2" applyNumberFormat="1" applyFont="1" applyFill="1" applyBorder="1"/>
    <xf numFmtId="166" fontId="5" fillId="5" borderId="0" xfId="2" applyNumberFormat="1" applyFont="1" applyFill="1" applyBorder="1"/>
    <xf numFmtId="0" fontId="5" fillId="5" borderId="35" xfId="2" applyFont="1" applyFill="1" applyBorder="1"/>
    <xf numFmtId="166" fontId="5" fillId="5" borderId="20" xfId="2" applyNumberFormat="1" applyFont="1" applyFill="1" applyBorder="1"/>
    <xf numFmtId="0" fontId="6" fillId="5" borderId="20" xfId="2" applyFont="1" applyFill="1" applyBorder="1"/>
    <xf numFmtId="0" fontId="6" fillId="5" borderId="28" xfId="2" applyFont="1" applyFill="1" applyBorder="1"/>
    <xf numFmtId="0" fontId="19" fillId="6" borderId="28" xfId="0" applyFont="1" applyFill="1" applyBorder="1" applyAlignment="1">
      <alignment vertical="center"/>
    </xf>
    <xf numFmtId="0" fontId="15" fillId="0" borderId="29" xfId="0" applyFont="1" applyFill="1" applyBorder="1" applyAlignment="1">
      <alignment vertical="center"/>
    </xf>
    <xf numFmtId="0" fontId="15" fillId="0" borderId="28" xfId="0" applyFont="1" applyFill="1" applyBorder="1" applyAlignment="1">
      <alignment vertical="center" wrapText="1"/>
    </xf>
    <xf numFmtId="0" fontId="0" fillId="0" borderId="0" xfId="0" applyFill="1"/>
    <xf numFmtId="0" fontId="15" fillId="0" borderId="28" xfId="0" applyFont="1" applyFill="1" applyBorder="1" applyAlignment="1">
      <alignment vertical="center"/>
    </xf>
    <xf numFmtId="0" fontId="15" fillId="4" borderId="28" xfId="0" applyFont="1" applyFill="1" applyBorder="1" applyAlignment="1">
      <alignment horizontal="right" vertical="center"/>
    </xf>
    <xf numFmtId="8" fontId="15" fillId="4" borderId="28" xfId="0" applyNumberFormat="1" applyFont="1" applyFill="1" applyBorder="1" applyAlignment="1">
      <alignment horizontal="right" vertical="center"/>
    </xf>
    <xf numFmtId="0" fontId="15" fillId="4" borderId="28" xfId="0" applyFont="1" applyFill="1" applyBorder="1" applyAlignment="1">
      <alignment vertical="center"/>
    </xf>
    <xf numFmtId="0" fontId="15" fillId="4" borderId="28" xfId="0" applyFont="1" applyFill="1" applyBorder="1" applyAlignment="1">
      <alignment vertical="center" wrapText="1"/>
    </xf>
    <xf numFmtId="0" fontId="0" fillId="0" borderId="12" xfId="0" applyBorder="1"/>
    <xf numFmtId="0" fontId="0" fillId="0" borderId="16" xfId="0" applyFill="1" applyBorder="1" applyAlignment="1">
      <alignment vertical="top"/>
    </xf>
    <xf numFmtId="0" fontId="10" fillId="2" borderId="37" xfId="0" applyFont="1" applyFill="1" applyBorder="1" applyAlignment="1">
      <alignment horizontal="center" vertical="center" wrapText="1"/>
    </xf>
    <xf numFmtId="0" fontId="0" fillId="0" borderId="0" xfId="0"/>
    <xf numFmtId="0" fontId="21" fillId="0" borderId="0" xfId="0" applyFont="1" applyAlignment="1">
      <alignment vertical="center" wrapText="1"/>
    </xf>
    <xf numFmtId="0" fontId="21" fillId="0" borderId="0" xfId="0" applyFont="1" applyAlignment="1">
      <alignment horizontal="left" vertical="center" wrapText="1"/>
    </xf>
    <xf numFmtId="0" fontId="23" fillId="0" borderId="0" xfId="0" applyFont="1"/>
    <xf numFmtId="0" fontId="24" fillId="0" borderId="0" xfId="0" applyFont="1"/>
    <xf numFmtId="0" fontId="0" fillId="0" borderId="27" xfId="0" applyBorder="1" applyAlignment="1">
      <alignment vertical="top" wrapText="1"/>
    </xf>
    <xf numFmtId="0" fontId="0" fillId="0" borderId="31" xfId="0" applyBorder="1" applyAlignment="1">
      <alignment vertical="top" wrapText="1"/>
    </xf>
    <xf numFmtId="0" fontId="0" fillId="0" borderId="25" xfId="0" applyBorder="1" applyAlignment="1">
      <alignment vertical="top" wrapText="1"/>
    </xf>
    <xf numFmtId="0" fontId="9" fillId="3" borderId="27" xfId="0" applyFont="1" applyFill="1" applyBorder="1" applyAlignment="1">
      <alignment vertical="center" wrapText="1"/>
    </xf>
    <xf numFmtId="0" fontId="9" fillId="3" borderId="31" xfId="0" applyFont="1" applyFill="1" applyBorder="1" applyAlignment="1">
      <alignment vertical="center" wrapText="1"/>
    </xf>
    <xf numFmtId="0" fontId="9" fillId="3" borderId="25" xfId="0" applyFont="1" applyFill="1" applyBorder="1" applyAlignment="1">
      <alignment vertical="center" wrapText="1"/>
    </xf>
    <xf numFmtId="0" fontId="0" fillId="0" borderId="27" xfId="0" applyBorder="1" applyAlignment="1">
      <alignment wrapText="1"/>
    </xf>
    <xf numFmtId="0" fontId="0" fillId="0" borderId="31" xfId="0" applyBorder="1" applyAlignment="1">
      <alignment wrapText="1"/>
    </xf>
    <xf numFmtId="0" fontId="0" fillId="0" borderId="25" xfId="0" applyBorder="1" applyAlignment="1">
      <alignment wrapText="1"/>
    </xf>
    <xf numFmtId="0" fontId="0" fillId="0" borderId="35" xfId="0" applyBorder="1" applyAlignment="1">
      <alignment wrapText="1"/>
    </xf>
    <xf numFmtId="0" fontId="0" fillId="0" borderId="20" xfId="0" applyBorder="1" applyAlignment="1">
      <alignment wrapText="1"/>
    </xf>
    <xf numFmtId="0" fontId="0" fillId="0" borderId="28" xfId="0" applyBorder="1" applyAlignment="1">
      <alignment wrapText="1"/>
    </xf>
    <xf numFmtId="0" fontId="0" fillId="0" borderId="33" xfId="0" applyBorder="1" applyAlignment="1">
      <alignment wrapText="1"/>
    </xf>
    <xf numFmtId="0" fontId="0" fillId="0" borderId="34" xfId="0" applyBorder="1" applyAlignment="1">
      <alignment wrapText="1"/>
    </xf>
    <xf numFmtId="0" fontId="0" fillId="0" borderId="36" xfId="0" applyBorder="1" applyAlignment="1">
      <alignment wrapText="1"/>
    </xf>
    <xf numFmtId="0" fontId="0" fillId="6" borderId="27" xfId="0" applyFill="1" applyBorder="1" applyAlignment="1">
      <alignment wrapText="1"/>
    </xf>
    <xf numFmtId="0" fontId="0" fillId="6" borderId="31" xfId="0" applyFill="1" applyBorder="1" applyAlignment="1">
      <alignment wrapText="1"/>
    </xf>
    <xf numFmtId="0" fontId="0" fillId="6" borderId="25" xfId="0" applyFill="1" applyBorder="1" applyAlignment="1">
      <alignment wrapText="1"/>
    </xf>
    <xf numFmtId="0" fontId="0" fillId="0" borderId="26" xfId="0" applyBorder="1" applyAlignment="1">
      <alignment wrapText="1"/>
    </xf>
    <xf numFmtId="0" fontId="0" fillId="0" borderId="29" xfId="0" applyBorder="1" applyAlignment="1">
      <alignment wrapText="1"/>
    </xf>
    <xf numFmtId="8" fontId="0" fillId="10" borderId="26" xfId="0" applyNumberFormat="1" applyFill="1" applyBorder="1" applyAlignment="1">
      <alignment wrapText="1"/>
    </xf>
    <xf numFmtId="8" fontId="0" fillId="10" borderId="29" xfId="0" applyNumberFormat="1" applyFill="1" applyBorder="1" applyAlignment="1">
      <alignment wrapText="1"/>
    </xf>
  </cellXfs>
  <cellStyles count="6">
    <cellStyle name="Currency" xfId="1" builtinId="4"/>
    <cellStyle name="Hyperlink" xfId="3" builtinId="8"/>
    <cellStyle name="Hyperlink 2" xfId="5"/>
    <cellStyle name="Hyperlink 3" xfId="4"/>
    <cellStyle name="Normal" xfId="0" builtinId="0"/>
    <cellStyle name="Normal 2" xfId="2"/>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6" tint="-0.499984740745262"/>
      </font>
      <fill>
        <patternFill>
          <bgColor theme="6" tint="0.79998168889431442"/>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6" tint="-0.499984740745262"/>
      </font>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dx.doi.org/10.1016/j.epsl.2014.03.038" TargetMode="External"/><Relationship Id="rId21" Type="http://schemas.openxmlformats.org/officeDocument/2006/relationships/hyperlink" Target="http://dx.doi.org/10.1093/mnras/stt1240" TargetMode="External"/><Relationship Id="rId42" Type="http://schemas.openxmlformats.org/officeDocument/2006/relationships/hyperlink" Target="http://dro.dur.ac.uk/12284/" TargetMode="External"/><Relationship Id="rId63" Type="http://schemas.openxmlformats.org/officeDocument/2006/relationships/hyperlink" Target="http://dx.doi.org/10.1088/1751-8113/47/26/265201" TargetMode="External"/><Relationship Id="rId84" Type="http://schemas.openxmlformats.org/officeDocument/2006/relationships/hyperlink" Target="http://dx.doi.org/10.1039/c3cc49526d" TargetMode="External"/><Relationship Id="rId138" Type="http://schemas.openxmlformats.org/officeDocument/2006/relationships/hyperlink" Target="http://dx.doi.org/10.1049/mnl.2013.0177" TargetMode="External"/><Relationship Id="rId159" Type="http://schemas.openxmlformats.org/officeDocument/2006/relationships/hyperlink" Target="http://dx.doi.org/10.1088/0004-637X/780/2/115" TargetMode="External"/><Relationship Id="rId170" Type="http://schemas.openxmlformats.org/officeDocument/2006/relationships/hyperlink" Target="http://dx.doi.org/10.1093/mnrasl/slt157" TargetMode="External"/><Relationship Id="rId191" Type="http://schemas.openxmlformats.org/officeDocument/2006/relationships/hyperlink" Target="http://dx.doi.org/10.1093/mnras/stt1791" TargetMode="External"/><Relationship Id="rId205" Type="http://schemas.openxmlformats.org/officeDocument/2006/relationships/hyperlink" Target="http://dx.doi.org/10.1088/0953-8984/26/23/236002" TargetMode="External"/><Relationship Id="rId226" Type="http://schemas.openxmlformats.org/officeDocument/2006/relationships/hyperlink" Target="http://dx.doi.org/10.1103/PhysRevA.89.042701" TargetMode="External"/><Relationship Id="rId247" Type="http://schemas.openxmlformats.org/officeDocument/2006/relationships/hyperlink" Target="http://dro.dur.ac.uk/12658" TargetMode="External"/><Relationship Id="rId107" Type="http://schemas.openxmlformats.org/officeDocument/2006/relationships/hyperlink" Target="http://dro.dur.ac.uk/12186/" TargetMode="External"/><Relationship Id="rId268" Type="http://schemas.openxmlformats.org/officeDocument/2006/relationships/hyperlink" Target="http://dro.dur.ac.uk/12393" TargetMode="External"/><Relationship Id="rId11" Type="http://schemas.openxmlformats.org/officeDocument/2006/relationships/hyperlink" Target="http://dx.doi.org/10.1109/TPWRD.2014.2299068" TargetMode="External"/><Relationship Id="rId32" Type="http://schemas.openxmlformats.org/officeDocument/2006/relationships/hyperlink" Target="http://dx.doi.org/10.1088/0004-637X/778/2/179" TargetMode="External"/><Relationship Id="rId53" Type="http://schemas.openxmlformats.org/officeDocument/2006/relationships/hyperlink" Target="http://dx.doi.org/10.1039/c3dt52836g" TargetMode="External"/><Relationship Id="rId74" Type="http://schemas.openxmlformats.org/officeDocument/2006/relationships/hyperlink" Target="http://dx.doi.org/10.1093/mnras/stu518" TargetMode="External"/><Relationship Id="rId128" Type="http://schemas.openxmlformats.org/officeDocument/2006/relationships/hyperlink" Target="http://dro.dur.ac.uk/12774/" TargetMode="External"/><Relationship Id="rId149" Type="http://schemas.openxmlformats.org/officeDocument/2006/relationships/hyperlink" Target="http://dx.doi.org/10.1063/1.4810846" TargetMode="External"/><Relationship Id="rId5" Type="http://schemas.openxmlformats.org/officeDocument/2006/relationships/hyperlink" Target="http://dx.doi.org/10.1103/PhysRevA.89.043617" TargetMode="External"/><Relationship Id="rId95" Type="http://schemas.openxmlformats.org/officeDocument/2006/relationships/hyperlink" Target="http://dx.doi.org/10.1093/mnras/stu325" TargetMode="External"/><Relationship Id="rId160" Type="http://schemas.openxmlformats.org/officeDocument/2006/relationships/hyperlink" Target="http://dx.doi.org/10.1088/0004-637X/782/1/19" TargetMode="External"/><Relationship Id="rId181" Type="http://schemas.openxmlformats.org/officeDocument/2006/relationships/hyperlink" Target="http://dx.doi.org/10.1093/mnras/stt2391" TargetMode="External"/><Relationship Id="rId216" Type="http://schemas.openxmlformats.org/officeDocument/2006/relationships/hyperlink" Target="http://dx.doi.org/10.1093/mnras/stt1011" TargetMode="External"/><Relationship Id="rId237" Type="http://schemas.openxmlformats.org/officeDocument/2006/relationships/hyperlink" Target="http://dro.dur.ac.uk/11731" TargetMode="External"/><Relationship Id="rId258" Type="http://schemas.openxmlformats.org/officeDocument/2006/relationships/hyperlink" Target="http://dx.doi.org/10.1890/13-1434.1" TargetMode="External"/><Relationship Id="rId279" Type="http://schemas.openxmlformats.org/officeDocument/2006/relationships/hyperlink" Target="http://dro.dur.ac.uk/11088/" TargetMode="External"/><Relationship Id="rId22" Type="http://schemas.openxmlformats.org/officeDocument/2006/relationships/hyperlink" Target="http://dro.dur.ac.uk/12882/" TargetMode="External"/><Relationship Id="rId43" Type="http://schemas.openxmlformats.org/officeDocument/2006/relationships/hyperlink" Target="http://dx.doi.org/10.1103/PhysRevA.89.033604" TargetMode="External"/><Relationship Id="rId64" Type="http://schemas.openxmlformats.org/officeDocument/2006/relationships/hyperlink" Target="http://dro.dur.ac.uk/12688/" TargetMode="External"/><Relationship Id="rId118" Type="http://schemas.openxmlformats.org/officeDocument/2006/relationships/hyperlink" Target="http://dro.dur.ac.uk/12465/" TargetMode="External"/><Relationship Id="rId139" Type="http://schemas.openxmlformats.org/officeDocument/2006/relationships/hyperlink" Target="http://dro.dur.ac.uk/13011/" TargetMode="External"/><Relationship Id="rId85" Type="http://schemas.openxmlformats.org/officeDocument/2006/relationships/hyperlink" Target="http://dro.dur.ac.uk/11531/" TargetMode="External"/><Relationship Id="rId150" Type="http://schemas.openxmlformats.org/officeDocument/2006/relationships/hyperlink" Target="http://dx.doi.org/10.1063/1.4811750" TargetMode="External"/><Relationship Id="rId171" Type="http://schemas.openxmlformats.org/officeDocument/2006/relationships/hyperlink" Target="http://dx.doi.org/10.1093/mnras/stu392" TargetMode="External"/><Relationship Id="rId192" Type="http://schemas.openxmlformats.org/officeDocument/2006/relationships/hyperlink" Target="http://dx.doi.org/10.1093/mnras/stt1765" TargetMode="External"/><Relationship Id="rId206" Type="http://schemas.openxmlformats.org/officeDocument/2006/relationships/hyperlink" Target="http://dx.doi.org/10.1088/1475-7516/2013/04/029" TargetMode="External"/><Relationship Id="rId227" Type="http://schemas.openxmlformats.org/officeDocument/2006/relationships/hyperlink" Target="http://dx.doi.org/10.1103/PhysRevA.89.052705" TargetMode="External"/><Relationship Id="rId248" Type="http://schemas.openxmlformats.org/officeDocument/2006/relationships/hyperlink" Target="http://dx.doi.org/10.1103/PhysRevLett.110.213003" TargetMode="External"/><Relationship Id="rId269" Type="http://schemas.openxmlformats.org/officeDocument/2006/relationships/hyperlink" Target="http://dro.dur.ac.uk/12994" TargetMode="External"/><Relationship Id="rId12" Type="http://schemas.openxmlformats.org/officeDocument/2006/relationships/hyperlink" Target="http://dx.doi.org/10.1088/1751-8113/47/13/135401" TargetMode="External"/><Relationship Id="rId33" Type="http://schemas.openxmlformats.org/officeDocument/2006/relationships/hyperlink" Target="http://dro.dur.ac.uk/11557/" TargetMode="External"/><Relationship Id="rId108" Type="http://schemas.openxmlformats.org/officeDocument/2006/relationships/hyperlink" Target="http://dx.doi.org/10.1109/TPWRS.2014.2316916" TargetMode="External"/><Relationship Id="rId129" Type="http://schemas.openxmlformats.org/officeDocument/2006/relationships/hyperlink" Target="http://dx.doi.org/10.1093/mnras/stu266" TargetMode="External"/><Relationship Id="rId280" Type="http://schemas.openxmlformats.org/officeDocument/2006/relationships/hyperlink" Target="http://dro.dur.ac.uk/11825/" TargetMode="External"/><Relationship Id="rId54" Type="http://schemas.openxmlformats.org/officeDocument/2006/relationships/hyperlink" Target="http://dro.dur.ac.uk/11528/" TargetMode="External"/><Relationship Id="rId75" Type="http://schemas.openxmlformats.org/officeDocument/2006/relationships/hyperlink" Target="http://dro.dur.ac.uk/12431/" TargetMode="External"/><Relationship Id="rId96" Type="http://schemas.openxmlformats.org/officeDocument/2006/relationships/hyperlink" Target="http://dro.dur.ac.uk/12094/" TargetMode="External"/><Relationship Id="rId140" Type="http://schemas.openxmlformats.org/officeDocument/2006/relationships/hyperlink" Target="http://dro.dur.ac.uk/11273/" TargetMode="External"/><Relationship Id="rId161" Type="http://schemas.openxmlformats.org/officeDocument/2006/relationships/hyperlink" Target="http://dx.doi.org/10.1088/0004-637X/782/2/90" TargetMode="External"/><Relationship Id="rId182" Type="http://schemas.openxmlformats.org/officeDocument/2006/relationships/hyperlink" Target="http://dx.doi.org/10.1093/mnras/stt2366" TargetMode="External"/><Relationship Id="rId217" Type="http://schemas.openxmlformats.org/officeDocument/2006/relationships/hyperlink" Target="http://dx.doi.org/10.1093/mnras/stt1035" TargetMode="External"/><Relationship Id="rId6" Type="http://schemas.openxmlformats.org/officeDocument/2006/relationships/hyperlink" Target="http://dro.dur.ac.uk/11467/" TargetMode="External"/><Relationship Id="rId238" Type="http://schemas.openxmlformats.org/officeDocument/2006/relationships/hyperlink" Target="http://dro.dur.ac.uk/12992" TargetMode="External"/><Relationship Id="rId259" Type="http://schemas.openxmlformats.org/officeDocument/2006/relationships/hyperlink" Target="http://dro.dur.ac.uk/12569" TargetMode="External"/><Relationship Id="rId23" Type="http://schemas.openxmlformats.org/officeDocument/2006/relationships/hyperlink" Target="http://dx.doi.org/10.1111/1468-0289.12036" TargetMode="External"/><Relationship Id="rId119" Type="http://schemas.openxmlformats.org/officeDocument/2006/relationships/hyperlink" Target="http://dx.doi.org/10.1088/0004-637X/786/2/110" TargetMode="External"/><Relationship Id="rId270" Type="http://schemas.openxmlformats.org/officeDocument/2006/relationships/hyperlink" Target="http://dx.doi.org/10.4064/aa158-2-5" TargetMode="External"/><Relationship Id="rId44" Type="http://schemas.openxmlformats.org/officeDocument/2006/relationships/hyperlink" Target="http://dro.dur.ac.uk/12010/" TargetMode="External"/><Relationship Id="rId65" Type="http://schemas.openxmlformats.org/officeDocument/2006/relationships/hyperlink" Target="http://dro.dur.ac.uk/13078/" TargetMode="External"/><Relationship Id="rId86" Type="http://schemas.openxmlformats.org/officeDocument/2006/relationships/hyperlink" Target="http://dx.doi.org/10.1088/0953-4075/47/2/025401" TargetMode="External"/><Relationship Id="rId130" Type="http://schemas.openxmlformats.org/officeDocument/2006/relationships/hyperlink" Target="http://dx.doi.org/10.1093/mnras/stt2410" TargetMode="External"/><Relationship Id="rId151" Type="http://schemas.openxmlformats.org/officeDocument/2006/relationships/hyperlink" Target="http://dx.doi.org/10.1063/1.4834835" TargetMode="External"/><Relationship Id="rId172" Type="http://schemas.openxmlformats.org/officeDocument/2006/relationships/hyperlink" Target="http://dx.doi.org/10.1093/mnras/stu354" TargetMode="External"/><Relationship Id="rId193" Type="http://schemas.openxmlformats.org/officeDocument/2006/relationships/hyperlink" Target="http://dx.doi.org/10.1093/mnras/stt1696" TargetMode="External"/><Relationship Id="rId207" Type="http://schemas.openxmlformats.org/officeDocument/2006/relationships/hyperlink" Target="http://dx.doi.org/10.1088/1475-7516/2013/05/023" TargetMode="External"/><Relationship Id="rId228" Type="http://schemas.openxmlformats.org/officeDocument/2006/relationships/hyperlink" Target="http://dx.doi.org/10.1103/PhysRevB.87.180409" TargetMode="External"/><Relationship Id="rId249" Type="http://schemas.openxmlformats.org/officeDocument/2006/relationships/hyperlink" Target="http://dx.doi.org/10.1103/PhysRevLett.111.100406" TargetMode="External"/><Relationship Id="rId13" Type="http://schemas.openxmlformats.org/officeDocument/2006/relationships/hyperlink" Target="http://dro.dur.ac.uk/12004/" TargetMode="External"/><Relationship Id="rId18" Type="http://schemas.openxmlformats.org/officeDocument/2006/relationships/hyperlink" Target="http://dro.dur.ac.uk/11452/" TargetMode="External"/><Relationship Id="rId39" Type="http://schemas.openxmlformats.org/officeDocument/2006/relationships/hyperlink" Target="http://dro.dur.ac.uk/10936/" TargetMode="External"/><Relationship Id="rId109" Type="http://schemas.openxmlformats.org/officeDocument/2006/relationships/hyperlink" Target="http://dro.dur.ac.uk/12474/" TargetMode="External"/><Relationship Id="rId260" Type="http://schemas.openxmlformats.org/officeDocument/2006/relationships/hyperlink" Target="http://dro.dur.ac.uk/11098" TargetMode="External"/><Relationship Id="rId265" Type="http://schemas.openxmlformats.org/officeDocument/2006/relationships/hyperlink" Target="http://dro.dur.ac.uk/11552" TargetMode="External"/><Relationship Id="rId281" Type="http://schemas.openxmlformats.org/officeDocument/2006/relationships/hyperlink" Target="http://dx.doi.org/10.1177/0042098013510568" TargetMode="External"/><Relationship Id="rId286" Type="http://schemas.openxmlformats.org/officeDocument/2006/relationships/hyperlink" Target="http://dro.dur.ac.uk/11847/" TargetMode="External"/><Relationship Id="rId34" Type="http://schemas.openxmlformats.org/officeDocument/2006/relationships/hyperlink" Target="http://dro.dur.ac.uk/11451/" TargetMode="External"/><Relationship Id="rId50" Type="http://schemas.openxmlformats.org/officeDocument/2006/relationships/hyperlink" Target="http://dx.doi.org/10.1039/c4dt00340c" TargetMode="External"/><Relationship Id="rId55" Type="http://schemas.openxmlformats.org/officeDocument/2006/relationships/hyperlink" Target="http://dro.dur.ac.uk/13079/" TargetMode="External"/><Relationship Id="rId76" Type="http://schemas.openxmlformats.org/officeDocument/2006/relationships/hyperlink" Target="http://dx.doi.org/10.1080/00045608.2014.923718" TargetMode="External"/><Relationship Id="rId97" Type="http://schemas.openxmlformats.org/officeDocument/2006/relationships/hyperlink" Target="http://dro.dur.ac.uk/12238/" TargetMode="External"/><Relationship Id="rId104" Type="http://schemas.openxmlformats.org/officeDocument/2006/relationships/hyperlink" Target="http://dx.doi.org/10.1016/j.sleep.2012.12.010" TargetMode="External"/><Relationship Id="rId120" Type="http://schemas.openxmlformats.org/officeDocument/2006/relationships/hyperlink" Target="http://dro.dur.ac.uk/12815/" TargetMode="External"/><Relationship Id="rId125" Type="http://schemas.openxmlformats.org/officeDocument/2006/relationships/hyperlink" Target="http://dro.dur.ac.uk/12486/" TargetMode="External"/><Relationship Id="rId141" Type="http://schemas.openxmlformats.org/officeDocument/2006/relationships/hyperlink" Target="http://dx.doi.org/10.1007/s11069-013-0750-7" TargetMode="External"/><Relationship Id="rId146" Type="http://schemas.openxmlformats.org/officeDocument/2006/relationships/hyperlink" Target="http://dx.doi.org/10.1093/mnras/stu924" TargetMode="External"/><Relationship Id="rId167" Type="http://schemas.openxmlformats.org/officeDocument/2006/relationships/hyperlink" Target="http://dx.doi.org/10.1103/PhysRevA.87.052709" TargetMode="External"/><Relationship Id="rId188" Type="http://schemas.openxmlformats.org/officeDocument/2006/relationships/hyperlink" Target="http://dx.doi.org/10.1093/mnras/stt1949" TargetMode="External"/><Relationship Id="rId7" Type="http://schemas.openxmlformats.org/officeDocument/2006/relationships/hyperlink" Target="http://dx.doi.org/10.1007/JHEP09(2013)066" TargetMode="External"/><Relationship Id="rId71" Type="http://schemas.openxmlformats.org/officeDocument/2006/relationships/hyperlink" Target="http://dro.dur.ac.uk/11526/" TargetMode="External"/><Relationship Id="rId92" Type="http://schemas.openxmlformats.org/officeDocument/2006/relationships/hyperlink" Target="http://dx.doi.org/10.1051/0004-6361/201323276" TargetMode="External"/><Relationship Id="rId162" Type="http://schemas.openxmlformats.org/officeDocument/2006/relationships/hyperlink" Target="http://dx.doi.org/10.1088/0004-637X/783/1/59" TargetMode="External"/><Relationship Id="rId183" Type="http://schemas.openxmlformats.org/officeDocument/2006/relationships/hyperlink" Target="http://dx.doi.org/10.1093/mnras/stt2273" TargetMode="External"/><Relationship Id="rId213" Type="http://schemas.openxmlformats.org/officeDocument/2006/relationships/hyperlink" Target="http://dx.doi.org/10.1093/mnras/stt1141" TargetMode="External"/><Relationship Id="rId218" Type="http://schemas.openxmlformats.org/officeDocument/2006/relationships/hyperlink" Target="http://dx.doi.org/10.1088/2041-8205/781/2/L40" TargetMode="External"/><Relationship Id="rId234" Type="http://schemas.openxmlformats.org/officeDocument/2006/relationships/hyperlink" Target="http://dx.doi.org/10.1103/PhysRevD.88.105010" TargetMode="External"/><Relationship Id="rId239" Type="http://schemas.openxmlformats.org/officeDocument/2006/relationships/hyperlink" Target="http://dro.dur.ac.uk/12993" TargetMode="External"/><Relationship Id="rId2" Type="http://schemas.openxmlformats.org/officeDocument/2006/relationships/hyperlink" Target="http://dro.dur.ac.uk/11333/" TargetMode="External"/><Relationship Id="rId29" Type="http://schemas.openxmlformats.org/officeDocument/2006/relationships/hyperlink" Target="http://dx.doi.org/10.1142/S0218216513500600" TargetMode="External"/><Relationship Id="rId250" Type="http://schemas.openxmlformats.org/officeDocument/2006/relationships/hyperlink" Target="http://dx.doi.org/10.1103/PhysRevLett.111.203004" TargetMode="External"/><Relationship Id="rId255" Type="http://schemas.openxmlformats.org/officeDocument/2006/relationships/hyperlink" Target="http://dx.doi.org/10.1126/science.1247385" TargetMode="External"/><Relationship Id="rId271" Type="http://schemas.openxmlformats.org/officeDocument/2006/relationships/hyperlink" Target="http://dro.dur.ac.uk/10609" TargetMode="External"/><Relationship Id="rId276" Type="http://schemas.openxmlformats.org/officeDocument/2006/relationships/hyperlink" Target="http://dro.dur.ac.uk/13039/" TargetMode="External"/><Relationship Id="rId24" Type="http://schemas.openxmlformats.org/officeDocument/2006/relationships/hyperlink" Target="http://dro.dur.ac.uk/11247/" TargetMode="External"/><Relationship Id="rId40" Type="http://schemas.openxmlformats.org/officeDocument/2006/relationships/hyperlink" Target="http://dx.doi.org/10.1007/JHEP06(2013)035" TargetMode="External"/><Relationship Id="rId45" Type="http://schemas.openxmlformats.org/officeDocument/2006/relationships/hyperlink" Target="http://dro.dur.ac.uk/12072/" TargetMode="External"/><Relationship Id="rId66" Type="http://schemas.openxmlformats.org/officeDocument/2006/relationships/hyperlink" Target="http://dx.doi.org/10.1021/jp4045995" TargetMode="External"/><Relationship Id="rId87" Type="http://schemas.openxmlformats.org/officeDocument/2006/relationships/hyperlink" Target="http://dro.dur.ac.uk/12067/" TargetMode="External"/><Relationship Id="rId110" Type="http://schemas.openxmlformats.org/officeDocument/2006/relationships/hyperlink" Target="http://dx.doi.org/10.1093/mnras/stu681" TargetMode="External"/><Relationship Id="rId115" Type="http://schemas.openxmlformats.org/officeDocument/2006/relationships/hyperlink" Target="http://dx.doi.org/10.1142/S0218271814500461" TargetMode="External"/><Relationship Id="rId131" Type="http://schemas.openxmlformats.org/officeDocument/2006/relationships/hyperlink" Target="http://dro.dur.ac.uk/12850/" TargetMode="External"/><Relationship Id="rId136" Type="http://schemas.openxmlformats.org/officeDocument/2006/relationships/hyperlink" Target="http://dx.doi.org/10.1103/PhysRevD.88.061301" TargetMode="External"/><Relationship Id="rId157" Type="http://schemas.openxmlformats.org/officeDocument/2006/relationships/hyperlink" Target="http://dx.doi.org/10.1088/0004-637X/779/2/139" TargetMode="External"/><Relationship Id="rId178" Type="http://schemas.openxmlformats.org/officeDocument/2006/relationships/hyperlink" Target="http://dx.doi.org/10.1093/mnras/stt811" TargetMode="External"/><Relationship Id="rId61" Type="http://schemas.openxmlformats.org/officeDocument/2006/relationships/hyperlink" Target="http://dx.doi.org/10.1007/JHEP01(2014)078" TargetMode="External"/><Relationship Id="rId82" Type="http://schemas.openxmlformats.org/officeDocument/2006/relationships/hyperlink" Target="http://dx.doi.org/10.1039/c3nj01295f" TargetMode="External"/><Relationship Id="rId152" Type="http://schemas.openxmlformats.org/officeDocument/2006/relationships/hyperlink" Target="http://dx.doi.org/10.1088/0004-637X/768/1/91" TargetMode="External"/><Relationship Id="rId173" Type="http://schemas.openxmlformats.org/officeDocument/2006/relationships/hyperlink" Target="http://dx.doi.org/10.1093/mnras/stu154" TargetMode="External"/><Relationship Id="rId194" Type="http://schemas.openxmlformats.org/officeDocument/2006/relationships/hyperlink" Target="http://dx.doi.org/10.1093/mnras/stt1643" TargetMode="External"/><Relationship Id="rId199" Type="http://schemas.openxmlformats.org/officeDocument/2006/relationships/hyperlink" Target="http://dx.doi.org/10.1088/0004-637X/785/1/44" TargetMode="External"/><Relationship Id="rId203" Type="http://schemas.openxmlformats.org/officeDocument/2006/relationships/hyperlink" Target="http://dx.doi.org/10.1088/0264-9381/31/3/035007" TargetMode="External"/><Relationship Id="rId208" Type="http://schemas.openxmlformats.org/officeDocument/2006/relationships/hyperlink" Target="http://dx.doi.org/10.1093/mnras/stt1390" TargetMode="External"/><Relationship Id="rId229" Type="http://schemas.openxmlformats.org/officeDocument/2006/relationships/hyperlink" Target="http://dx.doi.org/10.1103/PhysRevB.88.060401" TargetMode="External"/><Relationship Id="rId19" Type="http://schemas.openxmlformats.org/officeDocument/2006/relationships/hyperlink" Target="http://dx.doi.org/10.1007/JHEP11(2013)098" TargetMode="External"/><Relationship Id="rId224" Type="http://schemas.openxmlformats.org/officeDocument/2006/relationships/hyperlink" Target="http://dx.doi.org/10.1103/PhysRevA.88.053420" TargetMode="External"/><Relationship Id="rId240" Type="http://schemas.openxmlformats.org/officeDocument/2006/relationships/hyperlink" Target="http://dro.dur.ac.uk/11601" TargetMode="External"/><Relationship Id="rId245" Type="http://schemas.openxmlformats.org/officeDocument/2006/relationships/hyperlink" Target="http://dro.dur.ac.uk/12360" TargetMode="External"/><Relationship Id="rId261" Type="http://schemas.openxmlformats.org/officeDocument/2006/relationships/hyperlink" Target="http://dro.dur.ac.uk/11097" TargetMode="External"/><Relationship Id="rId266" Type="http://schemas.openxmlformats.org/officeDocument/2006/relationships/hyperlink" Target="http://dro.dur.ac.uk/11727" TargetMode="External"/><Relationship Id="rId14" Type="http://schemas.openxmlformats.org/officeDocument/2006/relationships/hyperlink" Target="http://dx.doi.org/10.1007/JHEP01(2014)122" TargetMode="External"/><Relationship Id="rId30" Type="http://schemas.openxmlformats.org/officeDocument/2006/relationships/hyperlink" Target="http://dro.dur.ac.uk/11567/" TargetMode="External"/><Relationship Id="rId35" Type="http://schemas.openxmlformats.org/officeDocument/2006/relationships/hyperlink" Target="http://dx.doi.org/10.1007/JHEP03(2014)034" TargetMode="External"/><Relationship Id="rId56" Type="http://schemas.openxmlformats.org/officeDocument/2006/relationships/hyperlink" Target="http://www.cv-foundation.org/openaccess/CVPR2014.py" TargetMode="External"/><Relationship Id="rId77" Type="http://schemas.openxmlformats.org/officeDocument/2006/relationships/hyperlink" Target="http://dro.dur.ac.uk/11818/" TargetMode="External"/><Relationship Id="rId100" Type="http://schemas.openxmlformats.org/officeDocument/2006/relationships/hyperlink" Target="http://dx.doi.org/10.1093/molbev/mss261" TargetMode="External"/><Relationship Id="rId105" Type="http://schemas.openxmlformats.org/officeDocument/2006/relationships/hyperlink" Target="http://dro.dur.ac.uk/11051/" TargetMode="External"/><Relationship Id="rId126" Type="http://schemas.openxmlformats.org/officeDocument/2006/relationships/hyperlink" Target="http://dx.doi.org/10.1093/mnras/stt855" TargetMode="External"/><Relationship Id="rId147" Type="http://schemas.openxmlformats.org/officeDocument/2006/relationships/hyperlink" Target="http://dx.doi.org/10.1051/0004-6361/201323013" TargetMode="External"/><Relationship Id="rId168" Type="http://schemas.openxmlformats.org/officeDocument/2006/relationships/hyperlink" Target="http://dx.doi.org/10.1103/PhysRevA.87.043632" TargetMode="External"/><Relationship Id="rId282" Type="http://schemas.openxmlformats.org/officeDocument/2006/relationships/hyperlink" Target="http://dx.doi.org/10.1177/0038038513494506" TargetMode="External"/><Relationship Id="rId8" Type="http://schemas.openxmlformats.org/officeDocument/2006/relationships/hyperlink" Target="http://dx.doi.org/10.1088/0264-9381/30/19/195017" TargetMode="External"/><Relationship Id="rId51" Type="http://schemas.openxmlformats.org/officeDocument/2006/relationships/hyperlink" Target="http://dro.dur.ac.uk/11729/" TargetMode="External"/><Relationship Id="rId72" Type="http://schemas.openxmlformats.org/officeDocument/2006/relationships/hyperlink" Target="http://dx.doi.org/10.1093/mnras/stt1912" TargetMode="External"/><Relationship Id="rId93" Type="http://schemas.openxmlformats.org/officeDocument/2006/relationships/hyperlink" Target="http://dx.doi.org/10.1016/j.icarus.2014.06.021" TargetMode="External"/><Relationship Id="rId98" Type="http://schemas.openxmlformats.org/officeDocument/2006/relationships/hyperlink" Target="http://dx.doi.org/10.1088/1751-8113/47/18/185201" TargetMode="External"/><Relationship Id="rId121" Type="http://schemas.openxmlformats.org/officeDocument/2006/relationships/hyperlink" Target="http://dx.doi.org/10.1088/0004-637X/782/1/33" TargetMode="External"/><Relationship Id="rId142" Type="http://schemas.openxmlformats.org/officeDocument/2006/relationships/hyperlink" Target="http://dx.doi.org/10.1103/PhysRevA.89.043827" TargetMode="External"/><Relationship Id="rId163" Type="http://schemas.openxmlformats.org/officeDocument/2006/relationships/hyperlink" Target="http://dx.doi.org/10.1088/0004-637X/784/1/18" TargetMode="External"/><Relationship Id="rId184" Type="http://schemas.openxmlformats.org/officeDocument/2006/relationships/hyperlink" Target="http://dx.doi.org/10.1093/mnras/stt2159" TargetMode="External"/><Relationship Id="rId189" Type="http://schemas.openxmlformats.org/officeDocument/2006/relationships/hyperlink" Target="http://dx.doi.org/10.1093/mnras/stt1844" TargetMode="External"/><Relationship Id="rId219" Type="http://schemas.openxmlformats.org/officeDocument/2006/relationships/hyperlink" Target="http://dx.doi.org/10.1088/1751-8113/46/46/465401" TargetMode="External"/><Relationship Id="rId3" Type="http://schemas.openxmlformats.org/officeDocument/2006/relationships/hyperlink" Target="http://dx.doi.org/10.1103/PhysRevLett.111.113901" TargetMode="External"/><Relationship Id="rId214" Type="http://schemas.openxmlformats.org/officeDocument/2006/relationships/hyperlink" Target="http://dx.doi.org/10.1093/mnras/stt1154" TargetMode="External"/><Relationship Id="rId230" Type="http://schemas.openxmlformats.org/officeDocument/2006/relationships/hyperlink" Target="http://dx.doi.org/10.1103/PhysRevB.88.174413" TargetMode="External"/><Relationship Id="rId235" Type="http://schemas.openxmlformats.org/officeDocument/2006/relationships/hyperlink" Target="http://dx.doi.org/10.1103/PhysRevE.89.062905" TargetMode="External"/><Relationship Id="rId251" Type="http://schemas.openxmlformats.org/officeDocument/2006/relationships/hyperlink" Target="http://dx.doi.org/10.1103/PhysRevLett.112.040501" TargetMode="External"/><Relationship Id="rId256" Type="http://schemas.openxmlformats.org/officeDocument/2006/relationships/hyperlink" Target="http://dx.doi.org/10.1523/JNEUROSCI.4483-12.2013" TargetMode="External"/><Relationship Id="rId277" Type="http://schemas.openxmlformats.org/officeDocument/2006/relationships/hyperlink" Target="http://dx.doi.org/10.1177/0042098013500089" TargetMode="External"/><Relationship Id="rId25" Type="http://schemas.openxmlformats.org/officeDocument/2006/relationships/hyperlink" Target="http://dx.doi.org/10.1093/mnras/stt2431" TargetMode="External"/><Relationship Id="rId46" Type="http://schemas.openxmlformats.org/officeDocument/2006/relationships/hyperlink" Target="http://dro.dur.ac.uk/12911/" TargetMode="External"/><Relationship Id="rId67" Type="http://schemas.openxmlformats.org/officeDocument/2006/relationships/hyperlink" Target="http://dx.doi.org/10.1093/mnras/stt1775" TargetMode="External"/><Relationship Id="rId116" Type="http://schemas.openxmlformats.org/officeDocument/2006/relationships/hyperlink" Target="http://dro.dur.ac.uk/12102/" TargetMode="External"/><Relationship Id="rId137" Type="http://schemas.openxmlformats.org/officeDocument/2006/relationships/hyperlink" Target="http://dro.dur.ac.uk/12028/" TargetMode="External"/><Relationship Id="rId158" Type="http://schemas.openxmlformats.org/officeDocument/2006/relationships/hyperlink" Target="http://dx.doi.org/10.1088/0004-637X/780/1/45" TargetMode="External"/><Relationship Id="rId272" Type="http://schemas.openxmlformats.org/officeDocument/2006/relationships/hyperlink" Target="http://dx.doi.org/10.1080/17430437.2013.828708" TargetMode="External"/><Relationship Id="rId20" Type="http://schemas.openxmlformats.org/officeDocument/2006/relationships/hyperlink" Target="http://dro.dur.ac.uk/11857/" TargetMode="External"/><Relationship Id="rId41" Type="http://schemas.openxmlformats.org/officeDocument/2006/relationships/hyperlink" Target="http://dx.doi.org/10.1103/PhysRevD.89.065013" TargetMode="External"/><Relationship Id="rId62" Type="http://schemas.openxmlformats.org/officeDocument/2006/relationships/hyperlink" Target="http://dro.dur.ac.uk/11733/" TargetMode="External"/><Relationship Id="rId83" Type="http://schemas.openxmlformats.org/officeDocument/2006/relationships/hyperlink" Target="http://dro.dur.ac.uk/12062/" TargetMode="External"/><Relationship Id="rId88" Type="http://schemas.openxmlformats.org/officeDocument/2006/relationships/hyperlink" Target="http://dx.doi.org/10.1088/0264-9381/31/6/063001" TargetMode="External"/><Relationship Id="rId111" Type="http://schemas.openxmlformats.org/officeDocument/2006/relationships/hyperlink" Target="http://dro.dur.ac.uk/12730/" TargetMode="External"/><Relationship Id="rId132" Type="http://schemas.openxmlformats.org/officeDocument/2006/relationships/hyperlink" Target="http://dx.doi.org/10.1093/mnras/stu962" TargetMode="External"/><Relationship Id="rId153" Type="http://schemas.openxmlformats.org/officeDocument/2006/relationships/hyperlink" Target="http://dx.doi.org/10.1088/0004-637X/772/2/104" TargetMode="External"/><Relationship Id="rId174" Type="http://schemas.openxmlformats.org/officeDocument/2006/relationships/hyperlink" Target="http://dx.doi.org/10.1093/mnras/stu115" TargetMode="External"/><Relationship Id="rId179" Type="http://schemas.openxmlformats.org/officeDocument/2006/relationships/hyperlink" Target="http://dx.doi.org/10.1093/mnras/stt751" TargetMode="External"/><Relationship Id="rId195" Type="http://schemas.openxmlformats.org/officeDocument/2006/relationships/hyperlink" Target="http://dx.doi.org/10.1093/mnras/stt1641" TargetMode="External"/><Relationship Id="rId209" Type="http://schemas.openxmlformats.org/officeDocument/2006/relationships/hyperlink" Target="http://dx.doi.org/10.1093/mnras/stt1430" TargetMode="External"/><Relationship Id="rId190" Type="http://schemas.openxmlformats.org/officeDocument/2006/relationships/hyperlink" Target="http://dx.doi.org/10.1093/mnras/stt1794" TargetMode="External"/><Relationship Id="rId204" Type="http://schemas.openxmlformats.org/officeDocument/2006/relationships/hyperlink" Target="http://dx.doi.org/10.1088/0953-4075/47/7/075002" TargetMode="External"/><Relationship Id="rId220" Type="http://schemas.openxmlformats.org/officeDocument/2006/relationships/hyperlink" Target="http://dx.doi.org/10.1088/1475-7516/2014/03/021" TargetMode="External"/><Relationship Id="rId225" Type="http://schemas.openxmlformats.org/officeDocument/2006/relationships/hyperlink" Target="http://dx.doi.org/10.1103/PhysRevA.89.013611" TargetMode="External"/><Relationship Id="rId241" Type="http://schemas.openxmlformats.org/officeDocument/2006/relationships/hyperlink" Target="http://dro.dur.ac.uk/11596" TargetMode="External"/><Relationship Id="rId246" Type="http://schemas.openxmlformats.org/officeDocument/2006/relationships/hyperlink" Target="http://dro.dur.ac.uk/11807" TargetMode="External"/><Relationship Id="rId267" Type="http://schemas.openxmlformats.org/officeDocument/2006/relationships/hyperlink" Target="http://dro.dur.ac.uk/12573" TargetMode="External"/><Relationship Id="rId15" Type="http://schemas.openxmlformats.org/officeDocument/2006/relationships/hyperlink" Target="http://dro.dur.ac.uk/11966/" TargetMode="External"/><Relationship Id="rId36" Type="http://schemas.openxmlformats.org/officeDocument/2006/relationships/hyperlink" Target="http://dro.dur.ac.uk/12064/" TargetMode="External"/><Relationship Id="rId57" Type="http://schemas.openxmlformats.org/officeDocument/2006/relationships/hyperlink" Target="http://dx.doi.org/10.1007/s11412-014-9199-2" TargetMode="External"/><Relationship Id="rId106" Type="http://schemas.openxmlformats.org/officeDocument/2006/relationships/hyperlink" Target="http://dx.doi.org/10.1017/S0021932013000291" TargetMode="External"/><Relationship Id="rId127" Type="http://schemas.openxmlformats.org/officeDocument/2006/relationships/hyperlink" Target="http://dro.dur.ac.uk/12487/" TargetMode="External"/><Relationship Id="rId262" Type="http://schemas.openxmlformats.org/officeDocument/2006/relationships/hyperlink" Target="http://dro.dur.ac.uk/12745" TargetMode="External"/><Relationship Id="rId283" Type="http://schemas.openxmlformats.org/officeDocument/2006/relationships/hyperlink" Target="http://dx.doi.org/10.1177/0170840613495330" TargetMode="External"/><Relationship Id="rId10" Type="http://schemas.openxmlformats.org/officeDocument/2006/relationships/hyperlink" Target="http://dro.dur.ac.uk/11532/" TargetMode="External"/><Relationship Id="rId31" Type="http://schemas.openxmlformats.org/officeDocument/2006/relationships/hyperlink" Target="http://dro.dur.ac.uk/12080/" TargetMode="External"/><Relationship Id="rId52" Type="http://schemas.openxmlformats.org/officeDocument/2006/relationships/hyperlink" Target="http://dx.doi.org/10.1039/c3dt53001a" TargetMode="External"/><Relationship Id="rId73" Type="http://schemas.openxmlformats.org/officeDocument/2006/relationships/hyperlink" Target="http://dro.dur.ac.uk/12278/" TargetMode="External"/><Relationship Id="rId78" Type="http://schemas.openxmlformats.org/officeDocument/2006/relationships/hyperlink" Target="http://dx.doi.org/10.1093/mnras/stt1933" TargetMode="External"/><Relationship Id="rId94" Type="http://schemas.openxmlformats.org/officeDocument/2006/relationships/hyperlink" Target="http://dro.dur.ac.uk/13071/" TargetMode="External"/><Relationship Id="rId99" Type="http://schemas.openxmlformats.org/officeDocument/2006/relationships/hyperlink" Target="http://dro.dur.ac.uk/11160/" TargetMode="External"/><Relationship Id="rId101" Type="http://schemas.openxmlformats.org/officeDocument/2006/relationships/hyperlink" Target="http://dx.doi.org/10.1103/PhysRevB.89.144420" TargetMode="External"/><Relationship Id="rId122" Type="http://schemas.openxmlformats.org/officeDocument/2006/relationships/hyperlink" Target="http://dx.doi.org/10.1093/mnras/stt1280" TargetMode="External"/><Relationship Id="rId143" Type="http://schemas.openxmlformats.org/officeDocument/2006/relationships/hyperlink" Target="http://dro.dur.ac.uk/12373/" TargetMode="External"/><Relationship Id="rId148" Type="http://schemas.openxmlformats.org/officeDocument/2006/relationships/hyperlink" Target="http://dx.doi.org/10.1063/1.4807477" TargetMode="External"/><Relationship Id="rId164" Type="http://schemas.openxmlformats.org/officeDocument/2006/relationships/hyperlink" Target="http://dx.doi.org/10.1088/0004-637X/784/1/77" TargetMode="External"/><Relationship Id="rId169" Type="http://schemas.openxmlformats.org/officeDocument/2006/relationships/hyperlink" Target="http://dx.doi.org/10.1098/rsta.2013.0270" TargetMode="External"/><Relationship Id="rId185" Type="http://schemas.openxmlformats.org/officeDocument/2006/relationships/hyperlink" Target="http://dx.doi.org/10.1093/mnras/stt2136" TargetMode="External"/><Relationship Id="rId4" Type="http://schemas.openxmlformats.org/officeDocument/2006/relationships/hyperlink" Target="http://dro.dur.ac.uk/12445/" TargetMode="External"/><Relationship Id="rId9" Type="http://schemas.openxmlformats.org/officeDocument/2006/relationships/hyperlink" Target="http://dro.dur.ac.uk/11364/" TargetMode="External"/><Relationship Id="rId180" Type="http://schemas.openxmlformats.org/officeDocument/2006/relationships/hyperlink" Target="http://dx.doi.org/10.1093/mnras/stt649" TargetMode="External"/><Relationship Id="rId210" Type="http://schemas.openxmlformats.org/officeDocument/2006/relationships/hyperlink" Target="http://dx.doi.org/10.1093/mnras/stt1487" TargetMode="External"/><Relationship Id="rId215" Type="http://schemas.openxmlformats.org/officeDocument/2006/relationships/hyperlink" Target="http://dx.doi.org/10.1093/gji/ggt512" TargetMode="External"/><Relationship Id="rId236" Type="http://schemas.openxmlformats.org/officeDocument/2006/relationships/hyperlink" Target="http://dro.dur.ac.uk/11588" TargetMode="External"/><Relationship Id="rId257" Type="http://schemas.openxmlformats.org/officeDocument/2006/relationships/hyperlink" Target="http://dx.doi.org/10.1523/JNEUROSCI.5040-12.2013" TargetMode="External"/><Relationship Id="rId278" Type="http://schemas.openxmlformats.org/officeDocument/2006/relationships/hyperlink" Target="http://dx.doi.org/10.1177/0038038513490352" TargetMode="External"/><Relationship Id="rId26" Type="http://schemas.openxmlformats.org/officeDocument/2006/relationships/hyperlink" Target="http://dro.dur.ac.uk/12103/" TargetMode="External"/><Relationship Id="rId231" Type="http://schemas.openxmlformats.org/officeDocument/2006/relationships/hyperlink" Target="http://dx.doi.org/10.1103/PhysRevB.89.100402" TargetMode="External"/><Relationship Id="rId252" Type="http://schemas.openxmlformats.org/officeDocument/2006/relationships/hyperlink" Target="http://dx.doi.org/10.1103/PhysRevLett.112.103601" TargetMode="External"/><Relationship Id="rId273" Type="http://schemas.openxmlformats.org/officeDocument/2006/relationships/hyperlink" Target="http://dro.dur.ac.uk/12009/" TargetMode="External"/><Relationship Id="rId47" Type="http://schemas.openxmlformats.org/officeDocument/2006/relationships/hyperlink" Target="http://dx.doi.org/10.1103/PhysRevA.89.033610" TargetMode="External"/><Relationship Id="rId68" Type="http://schemas.openxmlformats.org/officeDocument/2006/relationships/hyperlink" Target="http://dro.dur.ac.uk/12077/" TargetMode="External"/><Relationship Id="rId89" Type="http://schemas.openxmlformats.org/officeDocument/2006/relationships/hyperlink" Target="http://dro.dur.ac.uk/12139/" TargetMode="External"/><Relationship Id="rId112" Type="http://schemas.openxmlformats.org/officeDocument/2006/relationships/hyperlink" Target="http://dro.dur.ac.uk/13068/" TargetMode="External"/><Relationship Id="rId133" Type="http://schemas.openxmlformats.org/officeDocument/2006/relationships/hyperlink" Target="http://dro.dur.ac.uk/12931/" TargetMode="External"/><Relationship Id="rId154" Type="http://schemas.openxmlformats.org/officeDocument/2006/relationships/hyperlink" Target="http://dx.doi.org/10.1088/0004-637X/772/2/137" TargetMode="External"/><Relationship Id="rId175" Type="http://schemas.openxmlformats.org/officeDocument/2006/relationships/hyperlink" Target="http://dx.doi.org/10.1093/mnras/stu049" TargetMode="External"/><Relationship Id="rId196" Type="http://schemas.openxmlformats.org/officeDocument/2006/relationships/hyperlink" Target="http://dx.doi.org/10.1093/mnras/stt1577" TargetMode="External"/><Relationship Id="rId200" Type="http://schemas.openxmlformats.org/officeDocument/2006/relationships/hyperlink" Target="http://dx.doi.org/10.1088/0031-8949/88/06/068506" TargetMode="External"/><Relationship Id="rId16" Type="http://schemas.openxmlformats.org/officeDocument/2006/relationships/hyperlink" Target="http://dx.doi.org/10.1007/JHEP10(2013)074" TargetMode="External"/><Relationship Id="rId221" Type="http://schemas.openxmlformats.org/officeDocument/2006/relationships/hyperlink" Target="http://dx.doi.org/10.1088/1475-7516/2013/11/056" TargetMode="External"/><Relationship Id="rId242" Type="http://schemas.openxmlformats.org/officeDocument/2006/relationships/hyperlink" Target="http://dro.dur.ac.uk/12986" TargetMode="External"/><Relationship Id="rId263" Type="http://schemas.openxmlformats.org/officeDocument/2006/relationships/hyperlink" Target="http://dro.dur.ac.uk/11083" TargetMode="External"/><Relationship Id="rId284" Type="http://schemas.openxmlformats.org/officeDocument/2006/relationships/hyperlink" Target="http://dro.dur.ac.uk/11419/" TargetMode="External"/><Relationship Id="rId37" Type="http://schemas.openxmlformats.org/officeDocument/2006/relationships/hyperlink" Target="http://dro.dur.ac.uk/12063/" TargetMode="External"/><Relationship Id="rId58" Type="http://schemas.openxmlformats.org/officeDocument/2006/relationships/hyperlink" Target="http://dro.dur.ac.uk/13020/" TargetMode="External"/><Relationship Id="rId79" Type="http://schemas.openxmlformats.org/officeDocument/2006/relationships/hyperlink" Target="http://dro.dur.ac.uk/11827" TargetMode="External"/><Relationship Id="rId102" Type="http://schemas.openxmlformats.org/officeDocument/2006/relationships/hyperlink" Target="http://dro.dur.ac.uk/12391/" TargetMode="External"/><Relationship Id="rId123" Type="http://schemas.openxmlformats.org/officeDocument/2006/relationships/hyperlink" Target="http://dx.doi.org/10.1093/mnras/stt903" TargetMode="External"/><Relationship Id="rId144" Type="http://schemas.openxmlformats.org/officeDocument/2006/relationships/hyperlink" Target="http://dx.doi.org/10.1113/expphysiol.2013.072678" TargetMode="External"/><Relationship Id="rId90" Type="http://schemas.openxmlformats.org/officeDocument/2006/relationships/hyperlink" Target="http://dx.doi.org/10.1093/mnras/stu390" TargetMode="External"/><Relationship Id="rId165" Type="http://schemas.openxmlformats.org/officeDocument/2006/relationships/hyperlink" Target="http://dx.doi.org/10.1103/PhysRevA.88.020701" TargetMode="External"/><Relationship Id="rId186" Type="http://schemas.openxmlformats.org/officeDocument/2006/relationships/hyperlink" Target="http://dx.doi.org/10.1093/mnras/stt2024" TargetMode="External"/><Relationship Id="rId211" Type="http://schemas.openxmlformats.org/officeDocument/2006/relationships/hyperlink" Target="http://dx.doi.org/10.1093/mnras/stt1488" TargetMode="External"/><Relationship Id="rId232" Type="http://schemas.openxmlformats.org/officeDocument/2006/relationships/hyperlink" Target="http://dx.doi.org/10.1103/PhysRevD.87.103511" TargetMode="External"/><Relationship Id="rId253" Type="http://schemas.openxmlformats.org/officeDocument/2006/relationships/hyperlink" Target="http://dx.doi.org/10.1103/PhysRevLett.112.147202" TargetMode="External"/><Relationship Id="rId274" Type="http://schemas.openxmlformats.org/officeDocument/2006/relationships/hyperlink" Target="http://dx.doi.org/10.1080/17531055.2013.844443" TargetMode="External"/><Relationship Id="rId27" Type="http://schemas.openxmlformats.org/officeDocument/2006/relationships/hyperlink" Target="http://dro.dur.ac.uk/12468/" TargetMode="External"/><Relationship Id="rId48" Type="http://schemas.openxmlformats.org/officeDocument/2006/relationships/hyperlink" Target="http://dx.doi.org/10.1103/PhysRevD.89.125018" TargetMode="External"/><Relationship Id="rId69" Type="http://schemas.openxmlformats.org/officeDocument/2006/relationships/hyperlink" Target="http://dx.doi.org/10.1093/mnras/stu217" TargetMode="External"/><Relationship Id="rId113" Type="http://schemas.openxmlformats.org/officeDocument/2006/relationships/hyperlink" Target="http://dx.doi.org/10.1017/S0021932014000169" TargetMode="External"/><Relationship Id="rId134" Type="http://schemas.openxmlformats.org/officeDocument/2006/relationships/hyperlink" Target="http://dx.doi.org/10.1093/mnras/stu988" TargetMode="External"/><Relationship Id="rId80" Type="http://schemas.openxmlformats.org/officeDocument/2006/relationships/hyperlink" Target="http://dx.doi.org/10.1093/mnras/stt1343" TargetMode="External"/><Relationship Id="rId155" Type="http://schemas.openxmlformats.org/officeDocument/2006/relationships/hyperlink" Target="http://dx.doi.org/10.1088/0004-637X/773/1/51" TargetMode="External"/><Relationship Id="rId176" Type="http://schemas.openxmlformats.org/officeDocument/2006/relationships/hyperlink" Target="http://dx.doi.org/10.1093/mnras/stt947" TargetMode="External"/><Relationship Id="rId197" Type="http://schemas.openxmlformats.org/officeDocument/2006/relationships/hyperlink" Target="http://dx.doi.org/10.1093/mnras/stt1572" TargetMode="External"/><Relationship Id="rId201" Type="http://schemas.openxmlformats.org/officeDocument/2006/relationships/hyperlink" Target="http://dx.doi.org/10.1088/0031-8949/88/06/068510" TargetMode="External"/><Relationship Id="rId222" Type="http://schemas.openxmlformats.org/officeDocument/2006/relationships/hyperlink" Target="http://dx.doi.org/10.1088/1475-7516/2013/11/012" TargetMode="External"/><Relationship Id="rId243" Type="http://schemas.openxmlformats.org/officeDocument/2006/relationships/hyperlink" Target="http://dro.dur.ac.uk/12698" TargetMode="External"/><Relationship Id="rId264" Type="http://schemas.openxmlformats.org/officeDocument/2006/relationships/hyperlink" Target="http://dro.dur.ac.uk/12915" TargetMode="External"/><Relationship Id="rId285" Type="http://schemas.openxmlformats.org/officeDocument/2006/relationships/hyperlink" Target="http://dx.doi.org/10.1177/0018726714528254" TargetMode="External"/><Relationship Id="rId17" Type="http://schemas.openxmlformats.org/officeDocument/2006/relationships/hyperlink" Target="http://dx.doi.org/10.1007/JHEP10(2013)059" TargetMode="External"/><Relationship Id="rId38" Type="http://schemas.openxmlformats.org/officeDocument/2006/relationships/hyperlink" Target="http://dx.doi.org/10.1007/JHEP01(2014)120" TargetMode="External"/><Relationship Id="rId59" Type="http://schemas.openxmlformats.org/officeDocument/2006/relationships/hyperlink" Target="http://dx.doi.org/10.1093/mnras/stt2245" TargetMode="External"/><Relationship Id="rId103" Type="http://schemas.openxmlformats.org/officeDocument/2006/relationships/hyperlink" Target="http://dro.dur.ac.uk/10623/" TargetMode="External"/><Relationship Id="rId124" Type="http://schemas.openxmlformats.org/officeDocument/2006/relationships/hyperlink" Target="http://dro.dur.ac.uk/12466/" TargetMode="External"/><Relationship Id="rId70" Type="http://schemas.openxmlformats.org/officeDocument/2006/relationships/hyperlink" Target="http://dro.dur.ac.uk/12275/" TargetMode="External"/><Relationship Id="rId91" Type="http://schemas.openxmlformats.org/officeDocument/2006/relationships/hyperlink" Target="http://dro.dur.ac.uk/12130/" TargetMode="External"/><Relationship Id="rId145" Type="http://schemas.openxmlformats.org/officeDocument/2006/relationships/hyperlink" Target="http://dro.dur.ac.uk/11927/" TargetMode="External"/><Relationship Id="rId166" Type="http://schemas.openxmlformats.org/officeDocument/2006/relationships/hyperlink" Target="http://dx.doi.org/10.1103/PhysRevA.87.053409" TargetMode="External"/><Relationship Id="rId187" Type="http://schemas.openxmlformats.org/officeDocument/2006/relationships/hyperlink" Target="http://dx.doi.org/10.1093/mnras/stt196" TargetMode="External"/><Relationship Id="rId1" Type="http://schemas.openxmlformats.org/officeDocument/2006/relationships/hyperlink" Target="http://dx.doi.org/10.1007/JHEP08(2013)133" TargetMode="External"/><Relationship Id="rId212" Type="http://schemas.openxmlformats.org/officeDocument/2006/relationships/hyperlink" Target="http://dx.doi.org/10.1093/mnras/stt1067" TargetMode="External"/><Relationship Id="rId233" Type="http://schemas.openxmlformats.org/officeDocument/2006/relationships/hyperlink" Target="http://dx.doi.org/10.1103/PhysRevD.87.123511" TargetMode="External"/><Relationship Id="rId254" Type="http://schemas.openxmlformats.org/officeDocument/2006/relationships/hyperlink" Target="http://dx.doi.org/10.1103/PhysRevLett.112.190401" TargetMode="External"/><Relationship Id="rId28" Type="http://schemas.openxmlformats.org/officeDocument/2006/relationships/hyperlink" Target="http://dx.doi.org/10.1039/c3cp53394h" TargetMode="External"/><Relationship Id="rId49" Type="http://schemas.openxmlformats.org/officeDocument/2006/relationships/hyperlink" Target="http://dro.dur.ac.uk/13066/" TargetMode="External"/><Relationship Id="rId114" Type="http://schemas.openxmlformats.org/officeDocument/2006/relationships/hyperlink" Target="http://dro.dur.ac.uk/12995/" TargetMode="External"/><Relationship Id="rId275" Type="http://schemas.openxmlformats.org/officeDocument/2006/relationships/hyperlink" Target="http://dro.dur.ac.uk/12502/" TargetMode="External"/><Relationship Id="rId60" Type="http://schemas.openxmlformats.org/officeDocument/2006/relationships/hyperlink" Target="http://dro.dur.ac.uk/12092/" TargetMode="External"/><Relationship Id="rId81" Type="http://schemas.openxmlformats.org/officeDocument/2006/relationships/hyperlink" Target="http://dro.dur.ac.uk/11830/" TargetMode="External"/><Relationship Id="rId135" Type="http://schemas.openxmlformats.org/officeDocument/2006/relationships/hyperlink" Target="http://dro.dur.ac.uk/13013/" TargetMode="External"/><Relationship Id="rId156" Type="http://schemas.openxmlformats.org/officeDocument/2006/relationships/hyperlink" Target="http://dx.doi.org/10.1088/0004-637X/773/2/125" TargetMode="External"/><Relationship Id="rId177" Type="http://schemas.openxmlformats.org/officeDocument/2006/relationships/hyperlink" Target="http://dx.doi.org/10.1093/mnras/stt890" TargetMode="External"/><Relationship Id="rId198" Type="http://schemas.openxmlformats.org/officeDocument/2006/relationships/hyperlink" Target="http://dx.doi.org/10.1093/mnras/stt1489" TargetMode="External"/><Relationship Id="rId202" Type="http://schemas.openxmlformats.org/officeDocument/2006/relationships/hyperlink" Target="http://dx.doi.org/10.1088/0067-0049/206/2/14" TargetMode="External"/><Relationship Id="rId223" Type="http://schemas.openxmlformats.org/officeDocument/2006/relationships/hyperlink" Target="http://dx.doi.org/10.1088/1475-7516/2013/10/027" TargetMode="External"/><Relationship Id="rId244" Type="http://schemas.openxmlformats.org/officeDocument/2006/relationships/hyperlink" Target="http://dro.dur.ac.uk/12358"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dx.doi.org/10.1111/joa.12147" TargetMode="External"/><Relationship Id="rId21" Type="http://schemas.openxmlformats.org/officeDocument/2006/relationships/hyperlink" Target="http://dx.doi.org/10.1371/journal.pone.0078871" TargetMode="External"/><Relationship Id="rId42" Type="http://schemas.openxmlformats.org/officeDocument/2006/relationships/hyperlink" Target="http://dx.doi.org/10.1016/j.quascirev.2014.06.023" TargetMode="External"/><Relationship Id="rId47" Type="http://schemas.openxmlformats.org/officeDocument/2006/relationships/hyperlink" Target="http://dro.dur.ac.uk/11503/" TargetMode="External"/><Relationship Id="rId63" Type="http://schemas.openxmlformats.org/officeDocument/2006/relationships/hyperlink" Target="http://dro.dur.ac.uk/12705/" TargetMode="External"/><Relationship Id="rId68" Type="http://schemas.openxmlformats.org/officeDocument/2006/relationships/hyperlink" Target="http://dro.dur.ac.uk/11885/" TargetMode="External"/><Relationship Id="rId84" Type="http://schemas.openxmlformats.org/officeDocument/2006/relationships/hyperlink" Target="http://dro.dur.ac.uk/11923/" TargetMode="External"/><Relationship Id="rId89" Type="http://schemas.openxmlformats.org/officeDocument/2006/relationships/hyperlink" Target="http://dro.dur.ac.uk/12710/" TargetMode="External"/><Relationship Id="rId112" Type="http://schemas.openxmlformats.org/officeDocument/2006/relationships/hyperlink" Target="http://dro.dur.ac.uk/12711/" TargetMode="External"/><Relationship Id="rId2" Type="http://schemas.openxmlformats.org/officeDocument/2006/relationships/hyperlink" Target="http://dx.doi.org/10.1016/j.jas.2013.04.012" TargetMode="External"/><Relationship Id="rId16" Type="http://schemas.openxmlformats.org/officeDocument/2006/relationships/hyperlink" Target="http://dx.doi.org/10.1371/journal.pbio.1001651" TargetMode="External"/><Relationship Id="rId29" Type="http://schemas.openxmlformats.org/officeDocument/2006/relationships/hyperlink" Target="http://dx.doi.org/10.1016/j.epsl.2013.12.024" TargetMode="External"/><Relationship Id="rId107" Type="http://schemas.openxmlformats.org/officeDocument/2006/relationships/hyperlink" Target="http://dro.dur.ac.uk/12181/" TargetMode="External"/><Relationship Id="rId11" Type="http://schemas.openxmlformats.org/officeDocument/2006/relationships/hyperlink" Target="http://dx.doi.org/10.1111/mmi.12343" TargetMode="External"/><Relationship Id="rId24" Type="http://schemas.openxmlformats.org/officeDocument/2006/relationships/hyperlink" Target="http://dx.doi.org/10.1080/00141844.2013.822012" TargetMode="External"/><Relationship Id="rId32" Type="http://schemas.openxmlformats.org/officeDocument/2006/relationships/hyperlink" Target="http://dx.doi.org/10.1039/c3ra43892a" TargetMode="External"/><Relationship Id="rId37" Type="http://schemas.openxmlformats.org/officeDocument/2006/relationships/hyperlink" Target="http://dx.doi.org/10.1016/j.aim.2014.04.003" TargetMode="External"/><Relationship Id="rId40" Type="http://schemas.openxmlformats.org/officeDocument/2006/relationships/hyperlink" Target="http://dx.doi.org/10.1371/journal.pone.0102454" TargetMode="External"/><Relationship Id="rId45" Type="http://schemas.openxmlformats.org/officeDocument/2006/relationships/hyperlink" Target="http://dx.doi.org/10.1088/1475-7516/2014/03/017" TargetMode="External"/><Relationship Id="rId53" Type="http://schemas.openxmlformats.org/officeDocument/2006/relationships/hyperlink" Target="http://dro.dur.ac.uk/11152/" TargetMode="External"/><Relationship Id="rId58" Type="http://schemas.openxmlformats.org/officeDocument/2006/relationships/hyperlink" Target="http://dro.dur.ac.uk/11776/" TargetMode="External"/><Relationship Id="rId66" Type="http://schemas.openxmlformats.org/officeDocument/2006/relationships/hyperlink" Target="http://dro.dur.ac.uk/11481/" TargetMode="External"/><Relationship Id="rId74" Type="http://schemas.openxmlformats.org/officeDocument/2006/relationships/hyperlink" Target="http://dro.dur.ac.uk/12034/" TargetMode="External"/><Relationship Id="rId79" Type="http://schemas.openxmlformats.org/officeDocument/2006/relationships/hyperlink" Target="http://dro.dur.ac.uk/12634/" TargetMode="External"/><Relationship Id="rId87" Type="http://schemas.openxmlformats.org/officeDocument/2006/relationships/hyperlink" Target="http://dro.dur.ac.uk/12320/" TargetMode="External"/><Relationship Id="rId102" Type="http://schemas.openxmlformats.org/officeDocument/2006/relationships/hyperlink" Target="http://dro.dur.ac.uk/12704/" TargetMode="External"/><Relationship Id="rId110" Type="http://schemas.openxmlformats.org/officeDocument/2006/relationships/hyperlink" Target="http://dro.dur.ac.uk/12706/" TargetMode="External"/><Relationship Id="rId5" Type="http://schemas.openxmlformats.org/officeDocument/2006/relationships/hyperlink" Target="http://pubs.acs.org/doi/abs/10.1021/jp408063f" TargetMode="External"/><Relationship Id="rId61" Type="http://schemas.openxmlformats.org/officeDocument/2006/relationships/hyperlink" Target="http://dro.dur.ac.uk/11721/" TargetMode="External"/><Relationship Id="rId82" Type="http://schemas.openxmlformats.org/officeDocument/2006/relationships/hyperlink" Target="http://dro.dur.ac.uk/12701/" TargetMode="External"/><Relationship Id="rId90" Type="http://schemas.openxmlformats.org/officeDocument/2006/relationships/hyperlink" Target="http://dro.dur.ac.uk/12045/" TargetMode="External"/><Relationship Id="rId95" Type="http://schemas.openxmlformats.org/officeDocument/2006/relationships/hyperlink" Target="http://dro.dur.ac.uk/11727/" TargetMode="External"/><Relationship Id="rId19" Type="http://schemas.openxmlformats.org/officeDocument/2006/relationships/hyperlink" Target="http://dx.doi.org/10.1016/j.socscimed.2014.03.016" TargetMode="External"/><Relationship Id="rId14" Type="http://schemas.openxmlformats.org/officeDocument/2006/relationships/hyperlink" Target="http://dx.doi.org/10.1144/M39.21" TargetMode="External"/><Relationship Id="rId22" Type="http://schemas.openxmlformats.org/officeDocument/2006/relationships/hyperlink" Target="http://dx.doi.org/10.1088/1475-7516/2014/03/051" TargetMode="External"/><Relationship Id="rId27" Type="http://schemas.openxmlformats.org/officeDocument/2006/relationships/hyperlink" Target="http://dx.doi.org/10.1098/&#8203;rsif.2013.0520" TargetMode="External"/><Relationship Id="rId30" Type="http://schemas.openxmlformats.org/officeDocument/2006/relationships/hyperlink" Target="http://dx.doi.org/10.1016/j.semcdb.2013.12.012" TargetMode="External"/><Relationship Id="rId35" Type="http://schemas.openxmlformats.org/officeDocument/2006/relationships/hyperlink" Target="http://dx.doi.org/10.1111/jcal.12052" TargetMode="External"/><Relationship Id="rId43" Type="http://schemas.openxmlformats.org/officeDocument/2006/relationships/hyperlink" Target="http://dx.doi.org/10.1007/s10963-014-9072-2" TargetMode="External"/><Relationship Id="rId48" Type="http://schemas.openxmlformats.org/officeDocument/2006/relationships/hyperlink" Target="http://dro.dur.ac.uk/10991/" TargetMode="External"/><Relationship Id="rId56" Type="http://schemas.openxmlformats.org/officeDocument/2006/relationships/hyperlink" Target="http://dro.dur.ac.uk/11161/" TargetMode="External"/><Relationship Id="rId64" Type="http://schemas.openxmlformats.org/officeDocument/2006/relationships/hyperlink" Target="http://dro.dur.ac.uk/11495/" TargetMode="External"/><Relationship Id="rId69" Type="http://schemas.openxmlformats.org/officeDocument/2006/relationships/hyperlink" Target="http://dro.dur.ac.uk/12834/" TargetMode="External"/><Relationship Id="rId77" Type="http://schemas.openxmlformats.org/officeDocument/2006/relationships/hyperlink" Target="http://dro.dur.ac.uk/12712/" TargetMode="External"/><Relationship Id="rId100" Type="http://schemas.openxmlformats.org/officeDocument/2006/relationships/hyperlink" Target="http://dro.dur.ac.uk/11828/" TargetMode="External"/><Relationship Id="rId105" Type="http://schemas.openxmlformats.org/officeDocument/2006/relationships/hyperlink" Target="http://dro.dur.ac.uk/11952/" TargetMode="External"/><Relationship Id="rId113" Type="http://schemas.openxmlformats.org/officeDocument/2006/relationships/hyperlink" Target="http://dro.dur.ac.uk/12037/" TargetMode="External"/><Relationship Id="rId8" Type="http://schemas.openxmlformats.org/officeDocument/2006/relationships/hyperlink" Target="http://dx.doi.org/10.1021/bm401145x" TargetMode="External"/><Relationship Id="rId51" Type="http://schemas.openxmlformats.org/officeDocument/2006/relationships/hyperlink" Target="http://dro.dur.ac.uk/11527/" TargetMode="External"/><Relationship Id="rId72" Type="http://schemas.openxmlformats.org/officeDocument/2006/relationships/hyperlink" Target="http://dro.dur.ac.uk/12028/" TargetMode="External"/><Relationship Id="rId80" Type="http://schemas.openxmlformats.org/officeDocument/2006/relationships/hyperlink" Target="http://dro.dur.ac.uk/12894/" TargetMode="External"/><Relationship Id="rId85" Type="http://schemas.openxmlformats.org/officeDocument/2006/relationships/hyperlink" Target="http://dro.dur.ac.uk/13209/" TargetMode="External"/><Relationship Id="rId93" Type="http://schemas.openxmlformats.org/officeDocument/2006/relationships/hyperlink" Target="http://dro.dur.ac.uk/11762/" TargetMode="External"/><Relationship Id="rId98" Type="http://schemas.openxmlformats.org/officeDocument/2006/relationships/hyperlink" Target="http://dro.dur.ac.uk/13049/" TargetMode="External"/><Relationship Id="rId3" Type="http://schemas.openxmlformats.org/officeDocument/2006/relationships/hyperlink" Target="http://dx.doi.org/10.1371/journal.pone.0061963" TargetMode="External"/><Relationship Id="rId12" Type="http://schemas.openxmlformats.org/officeDocument/2006/relationships/hyperlink" Target="http://dx.doi.org/10.1002/chem.201303153" TargetMode="External"/><Relationship Id="rId17" Type="http://schemas.openxmlformats.org/officeDocument/2006/relationships/hyperlink" Target="http://dx.doi.orh/10.1093/molbev/msu058" TargetMode="External"/><Relationship Id="rId25" Type="http://schemas.openxmlformats.org/officeDocument/2006/relationships/hyperlink" Target="http://link.aps.org/doi/10.1103/PhysRevLett.112.040501" TargetMode="External"/><Relationship Id="rId33" Type="http://schemas.openxmlformats.org/officeDocument/2006/relationships/hyperlink" Target="http://dx.doi.org/10.1039/C3TC32086C" TargetMode="External"/><Relationship Id="rId38" Type="http://schemas.openxmlformats.org/officeDocument/2006/relationships/hyperlink" Target="http://dx.doi.org/10.1098/rstb.2013.0368" TargetMode="External"/><Relationship Id="rId46" Type="http://schemas.openxmlformats.org/officeDocument/2006/relationships/hyperlink" Target="http://dx.doi.org/10.1016/j.spa.2014.05.005" TargetMode="External"/><Relationship Id="rId59" Type="http://schemas.openxmlformats.org/officeDocument/2006/relationships/hyperlink" Target="http://dro.dur.ac.uk/11720/" TargetMode="External"/><Relationship Id="rId67" Type="http://schemas.openxmlformats.org/officeDocument/2006/relationships/hyperlink" Target="http://dro.dur.ac.uk/11921/" TargetMode="External"/><Relationship Id="rId103" Type="http://schemas.openxmlformats.org/officeDocument/2006/relationships/hyperlink" Target="http://dro.dur.ac.uk/11895/" TargetMode="External"/><Relationship Id="rId108" Type="http://schemas.openxmlformats.org/officeDocument/2006/relationships/hyperlink" Target="http://dro.dur.ac.uk/12035/" TargetMode="External"/><Relationship Id="rId20" Type="http://schemas.openxmlformats.org/officeDocument/2006/relationships/hyperlink" Target="http://dx.doi.org/10.1016/j.jsg.2013.10.008" TargetMode="External"/><Relationship Id="rId41" Type="http://schemas.openxmlformats.org/officeDocument/2006/relationships/hyperlink" Target="http://dx.doi.org/10.1088/0953-4075/47/7/075005" TargetMode="External"/><Relationship Id="rId54" Type="http://schemas.openxmlformats.org/officeDocument/2006/relationships/hyperlink" Target="http://dro.dur.ac.uk/11723/" TargetMode="External"/><Relationship Id="rId62" Type="http://schemas.openxmlformats.org/officeDocument/2006/relationships/hyperlink" Target="http://dro.dur.ac.uk/12662/" TargetMode="External"/><Relationship Id="rId70" Type="http://schemas.openxmlformats.org/officeDocument/2006/relationships/hyperlink" Target="http://dro.dur.ac.uk/12930/" TargetMode="External"/><Relationship Id="rId75" Type="http://schemas.openxmlformats.org/officeDocument/2006/relationships/hyperlink" Target="http://dro.dur.ac.uk/11922/" TargetMode="External"/><Relationship Id="rId83" Type="http://schemas.openxmlformats.org/officeDocument/2006/relationships/hyperlink" Target="http://dro.dur.ac.uk/12032/" TargetMode="External"/><Relationship Id="rId88" Type="http://schemas.openxmlformats.org/officeDocument/2006/relationships/hyperlink" Target="http://dro.dur.ac.uk/12702/" TargetMode="External"/><Relationship Id="rId91" Type="http://schemas.openxmlformats.org/officeDocument/2006/relationships/hyperlink" Target="http://dro.dur.ac.uk/12027/" TargetMode="External"/><Relationship Id="rId96" Type="http://schemas.openxmlformats.org/officeDocument/2006/relationships/hyperlink" Target="http://dro.dur.ac.uk/12433/" TargetMode="External"/><Relationship Id="rId111" Type="http://schemas.openxmlformats.org/officeDocument/2006/relationships/hyperlink" Target="http://dro.dur.ac.uk/11868/" TargetMode="External"/><Relationship Id="rId1" Type="http://schemas.openxmlformats.org/officeDocument/2006/relationships/hyperlink" Target="http://dx/doi.org/10.1371/journal.pone.0082832" TargetMode="External"/><Relationship Id="rId6" Type="http://schemas.openxmlformats.org/officeDocument/2006/relationships/hyperlink" Target="http://dx.doi.org/10.1016/j.ijnonlinmec.2013.07.004" TargetMode="External"/><Relationship Id="rId15" Type="http://schemas.openxmlformats.org/officeDocument/2006/relationships/hyperlink" Target="http://dx.doi.org/10.1130/G35092.1" TargetMode="External"/><Relationship Id="rId23" Type="http://schemas.openxmlformats.org/officeDocument/2006/relationships/hyperlink" Target="http://dx.doi.org/10.1080/15257770.2013.851393" TargetMode="External"/><Relationship Id="rId28" Type="http://schemas.openxmlformats.org/officeDocument/2006/relationships/hyperlink" Target="http://dx.doi.org/10.1111/evo.12332" TargetMode="External"/><Relationship Id="rId36" Type="http://schemas.openxmlformats.org/officeDocument/2006/relationships/hyperlink" Target="http://dx.doi.org/10.1016/j.evolhumbehav.2014.05.002" TargetMode="External"/><Relationship Id="rId49" Type="http://schemas.openxmlformats.org/officeDocument/2006/relationships/hyperlink" Target="http://dro.dur.ac.uk/10828/" TargetMode="External"/><Relationship Id="rId57" Type="http://schemas.openxmlformats.org/officeDocument/2006/relationships/hyperlink" Target="http://dro.dur.ac.uk/11807/" TargetMode="External"/><Relationship Id="rId106" Type="http://schemas.openxmlformats.org/officeDocument/2006/relationships/hyperlink" Target="http://dro.dur.ac.uk/12826/" TargetMode="External"/><Relationship Id="rId114" Type="http://schemas.openxmlformats.org/officeDocument/2006/relationships/printerSettings" Target="../printerSettings/printerSettings3.bin"/><Relationship Id="rId10" Type="http://schemas.openxmlformats.org/officeDocument/2006/relationships/hyperlink" Target="http://dx.doi.org/10.1016/j.exer.2013.12.004" TargetMode="External"/><Relationship Id="rId31" Type="http://schemas.openxmlformats.org/officeDocument/2006/relationships/hyperlink" Target="http://dx.doi.org/10.1103/PhysRevD.88.061301" TargetMode="External"/><Relationship Id="rId44" Type="http://schemas.openxmlformats.org/officeDocument/2006/relationships/hyperlink" Target="http://dx.doi.org/10.1038/ncomms2893" TargetMode="External"/><Relationship Id="rId52" Type="http://schemas.openxmlformats.org/officeDocument/2006/relationships/hyperlink" Target="http://dro.dur.ac.uk/11187/" TargetMode="External"/><Relationship Id="rId60" Type="http://schemas.openxmlformats.org/officeDocument/2006/relationships/hyperlink" Target="http://dro.dur.ac.uk/12708/" TargetMode="External"/><Relationship Id="rId65" Type="http://schemas.openxmlformats.org/officeDocument/2006/relationships/hyperlink" Target="http://dro.dur.ac.uk/11725/" TargetMode="External"/><Relationship Id="rId73" Type="http://schemas.openxmlformats.org/officeDocument/2006/relationships/hyperlink" Target="http://dro.dur.ac.uk/12535/" TargetMode="External"/><Relationship Id="rId78" Type="http://schemas.openxmlformats.org/officeDocument/2006/relationships/hyperlink" Target="http://dro.dur.ac.uk/12949/" TargetMode="External"/><Relationship Id="rId81" Type="http://schemas.openxmlformats.org/officeDocument/2006/relationships/hyperlink" Target="http://dro.dur.ac.uk/12976/" TargetMode="External"/><Relationship Id="rId86" Type="http://schemas.openxmlformats.org/officeDocument/2006/relationships/hyperlink" Target="http://dro.dur.ac.uk/11722/" TargetMode="External"/><Relationship Id="rId94" Type="http://schemas.openxmlformats.org/officeDocument/2006/relationships/hyperlink" Target="http://dro.dur.ac.uk/12581/" TargetMode="External"/><Relationship Id="rId99" Type="http://schemas.openxmlformats.org/officeDocument/2006/relationships/hyperlink" Target="http://dro.dur.ac.uk/12609/" TargetMode="External"/><Relationship Id="rId101" Type="http://schemas.openxmlformats.org/officeDocument/2006/relationships/hyperlink" Target="http://dro.dur.ac.uk/12031/" TargetMode="External"/><Relationship Id="rId4" Type="http://schemas.openxmlformats.org/officeDocument/2006/relationships/hyperlink" Target="http://dx.doi.org/10.1186/1471-2105-14-183" TargetMode="External"/><Relationship Id="rId9" Type="http://schemas.openxmlformats.org/officeDocument/2006/relationships/hyperlink" Target="http://dx.doi.org/10.1016/j.polymer.2013.09.019" TargetMode="External"/><Relationship Id="rId13" Type="http://schemas.openxmlformats.org/officeDocument/2006/relationships/hyperlink" Target="http://dx.doi.org/10.1016/j.quascirev.2013.06.028" TargetMode="External"/><Relationship Id="rId18" Type="http://schemas.openxmlformats.org/officeDocument/2006/relationships/hyperlink" Target="http://dx.doi.org/10.1016/j.envres.2013.08.011" TargetMode="External"/><Relationship Id="rId39" Type="http://schemas.openxmlformats.org/officeDocument/2006/relationships/hyperlink" Target="http://dx.doi.org/10.1109/TPWRS.2014.2316916" TargetMode="External"/><Relationship Id="rId109" Type="http://schemas.openxmlformats.org/officeDocument/2006/relationships/hyperlink" Target="http://dro.dur.ac.uk/12000/" TargetMode="External"/><Relationship Id="rId34" Type="http://schemas.openxmlformats.org/officeDocument/2006/relationships/hyperlink" Target="http://dx.doi.org/10.1039/C4CP01626B" TargetMode="External"/><Relationship Id="rId50" Type="http://schemas.openxmlformats.org/officeDocument/2006/relationships/hyperlink" Target="http://dro.dur.ac.uk/11242/" TargetMode="External"/><Relationship Id="rId55" Type="http://schemas.openxmlformats.org/officeDocument/2006/relationships/hyperlink" Target="http://dro.dur.ac.uk/12038/" TargetMode="External"/><Relationship Id="rId76" Type="http://schemas.openxmlformats.org/officeDocument/2006/relationships/hyperlink" Target="http://dro.dur.ac.uk/12186/" TargetMode="External"/><Relationship Id="rId97" Type="http://schemas.openxmlformats.org/officeDocument/2006/relationships/hyperlink" Target="http://dro.dur.ac.uk/12687/" TargetMode="External"/><Relationship Id="rId104" Type="http://schemas.openxmlformats.org/officeDocument/2006/relationships/hyperlink" Target="http://dro.dur.ac.uk/11726/" TargetMode="External"/><Relationship Id="rId7" Type="http://schemas.openxmlformats.org/officeDocument/2006/relationships/hyperlink" Target="http://dx.doi.org/10.1080/17445647.2013.815591" TargetMode="External"/><Relationship Id="rId71" Type="http://schemas.openxmlformats.org/officeDocument/2006/relationships/hyperlink" Target="http://dro.dur.ac.uk/12432/" TargetMode="External"/><Relationship Id="rId92" Type="http://schemas.openxmlformats.org/officeDocument/2006/relationships/hyperlink" Target="http://dro.dur.ac.uk/12709/"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dro.dur.ac.uk/11720/" TargetMode="External"/><Relationship Id="rId13" Type="http://schemas.openxmlformats.org/officeDocument/2006/relationships/hyperlink" Target="http://dro.dur.ac.uk/12033/" TargetMode="External"/><Relationship Id="rId18" Type="http://schemas.openxmlformats.org/officeDocument/2006/relationships/hyperlink" Target="http://dro.dur.ac.uk/10699/" TargetMode="External"/><Relationship Id="rId26" Type="http://schemas.openxmlformats.org/officeDocument/2006/relationships/printerSettings" Target="../printerSettings/printerSettings4.bin"/><Relationship Id="rId3" Type="http://schemas.openxmlformats.org/officeDocument/2006/relationships/hyperlink" Target="http://dro.dur.ac.uk/11722/" TargetMode="External"/><Relationship Id="rId21" Type="http://schemas.openxmlformats.org/officeDocument/2006/relationships/hyperlink" Target="http://dro.dur.ac.uk/13036/" TargetMode="External"/><Relationship Id="rId7" Type="http://schemas.openxmlformats.org/officeDocument/2006/relationships/hyperlink" Target="http://dro.dur.ac.uk/11187/" TargetMode="External"/><Relationship Id="rId12" Type="http://schemas.openxmlformats.org/officeDocument/2006/relationships/hyperlink" Target="http://dro.dur.ac.uk/11728/" TargetMode="External"/><Relationship Id="rId17" Type="http://schemas.openxmlformats.org/officeDocument/2006/relationships/hyperlink" Target="http://dro.dur.ac.uk/12703/" TargetMode="External"/><Relationship Id="rId25" Type="http://schemas.openxmlformats.org/officeDocument/2006/relationships/hyperlink" Target="http://dro.dur.ac.uk/12699/" TargetMode="External"/><Relationship Id="rId2" Type="http://schemas.openxmlformats.org/officeDocument/2006/relationships/hyperlink" Target="http://dro.dur.ac.uk/13063/" TargetMode="External"/><Relationship Id="rId16" Type="http://schemas.openxmlformats.org/officeDocument/2006/relationships/hyperlink" Target="http://dro.dur.ac.uk/12045/" TargetMode="External"/><Relationship Id="rId20" Type="http://schemas.openxmlformats.org/officeDocument/2006/relationships/hyperlink" Target="http://dro.dur.ac.uk/12158/" TargetMode="External"/><Relationship Id="rId1" Type="http://schemas.openxmlformats.org/officeDocument/2006/relationships/hyperlink" Target="http://dro.dur.ac.uk/12372/" TargetMode="External"/><Relationship Id="rId6" Type="http://schemas.openxmlformats.org/officeDocument/2006/relationships/hyperlink" Target="http://dro.dur.ac.uk/10991/" TargetMode="External"/><Relationship Id="rId11" Type="http://schemas.openxmlformats.org/officeDocument/2006/relationships/hyperlink" Target="http://dro.dur.ac.uk/11613/" TargetMode="External"/><Relationship Id="rId24" Type="http://schemas.openxmlformats.org/officeDocument/2006/relationships/hyperlink" Target="http://dro.dur.ac.uk/11441/" TargetMode="External"/><Relationship Id="rId5" Type="http://schemas.openxmlformats.org/officeDocument/2006/relationships/hyperlink" Target="http://dro.dur.ac.uk/11495/" TargetMode="External"/><Relationship Id="rId15" Type="http://schemas.openxmlformats.org/officeDocument/2006/relationships/hyperlink" Target="http://dro.dur.ac.uk/12036/" TargetMode="External"/><Relationship Id="rId23" Type="http://schemas.openxmlformats.org/officeDocument/2006/relationships/hyperlink" Target="http://dro.dur.ac.uk/10899/" TargetMode="External"/><Relationship Id="rId28" Type="http://schemas.openxmlformats.org/officeDocument/2006/relationships/comments" Target="../comments1.xml"/><Relationship Id="rId10" Type="http://schemas.openxmlformats.org/officeDocument/2006/relationships/hyperlink" Target="http://dro.dur.ac.uk/12320/" TargetMode="External"/><Relationship Id="rId19" Type="http://schemas.openxmlformats.org/officeDocument/2006/relationships/hyperlink" Target="http://dro.dur.ac.uk/12717/" TargetMode="External"/><Relationship Id="rId4" Type="http://schemas.openxmlformats.org/officeDocument/2006/relationships/hyperlink" Target="http://dro.dur.ac.uk/12828/" TargetMode="External"/><Relationship Id="rId9" Type="http://schemas.openxmlformats.org/officeDocument/2006/relationships/hyperlink" Target="http://dro.dur.ac.uk/11725/" TargetMode="External"/><Relationship Id="rId14" Type="http://schemas.openxmlformats.org/officeDocument/2006/relationships/hyperlink" Target="http://dro.dur.ac.uk/12515/" TargetMode="External"/><Relationship Id="rId22" Type="http://schemas.openxmlformats.org/officeDocument/2006/relationships/hyperlink" Target="http://dro.dur.ac.uk/13145/"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4"/>
  <sheetViews>
    <sheetView topLeftCell="A13" workbookViewId="0">
      <selection activeCell="B24" sqref="B24"/>
    </sheetView>
  </sheetViews>
  <sheetFormatPr defaultRowHeight="15" x14ac:dyDescent="0.25"/>
  <cols>
    <col min="2" max="2" width="118.85546875" customWidth="1"/>
  </cols>
  <sheetData>
    <row r="2" spans="2:2" ht="18" x14ac:dyDescent="0.25">
      <c r="B2" s="197" t="s">
        <v>1155</v>
      </c>
    </row>
    <row r="4" spans="2:2" s="194" customFormat="1" ht="15.75" x14ac:dyDescent="0.25">
      <c r="B4" s="198" t="s">
        <v>1156</v>
      </c>
    </row>
    <row r="5" spans="2:2" s="194" customFormat="1" x14ac:dyDescent="0.25"/>
    <row r="6" spans="2:2" ht="30" x14ac:dyDescent="0.25">
      <c r="B6" s="195" t="s">
        <v>1148</v>
      </c>
    </row>
    <row r="7" spans="2:2" s="194" customFormat="1" x14ac:dyDescent="0.25">
      <c r="B7" s="195"/>
    </row>
    <row r="8" spans="2:2" ht="45" x14ac:dyDescent="0.25">
      <c r="B8" s="195" t="s">
        <v>1159</v>
      </c>
    </row>
    <row r="9" spans="2:2" s="194" customFormat="1" x14ac:dyDescent="0.25">
      <c r="B9" s="195"/>
    </row>
    <row r="10" spans="2:2" ht="45" x14ac:dyDescent="0.25">
      <c r="B10" s="195" t="s">
        <v>1149</v>
      </c>
    </row>
    <row r="11" spans="2:2" s="194" customFormat="1" x14ac:dyDescent="0.25">
      <c r="B11" s="195"/>
    </row>
    <row r="12" spans="2:2" ht="30" x14ac:dyDescent="0.25">
      <c r="B12" s="195" t="s">
        <v>1150</v>
      </c>
    </row>
    <row r="13" spans="2:2" s="194" customFormat="1" x14ac:dyDescent="0.25">
      <c r="B13" s="195"/>
    </row>
    <row r="14" spans="2:2" ht="60" x14ac:dyDescent="0.25">
      <c r="B14" s="195" t="s">
        <v>1180</v>
      </c>
    </row>
    <row r="15" spans="2:2" s="194" customFormat="1" x14ac:dyDescent="0.25">
      <c r="B15" s="195"/>
    </row>
    <row r="16" spans="2:2" ht="30" x14ac:dyDescent="0.25">
      <c r="B16" s="195" t="s">
        <v>1181</v>
      </c>
    </row>
    <row r="17" spans="2:2" s="194" customFormat="1" x14ac:dyDescent="0.25">
      <c r="B17" s="195"/>
    </row>
    <row r="18" spans="2:2" ht="30" x14ac:dyDescent="0.25">
      <c r="B18" s="195" t="s">
        <v>1151</v>
      </c>
    </row>
    <row r="19" spans="2:2" s="194" customFormat="1" x14ac:dyDescent="0.25">
      <c r="B19" s="195"/>
    </row>
    <row r="20" spans="2:2" ht="45.75" x14ac:dyDescent="0.25">
      <c r="B20" s="196" t="s">
        <v>1152</v>
      </c>
    </row>
    <row r="21" spans="2:2" s="194" customFormat="1" x14ac:dyDescent="0.25">
      <c r="B21" s="196"/>
    </row>
    <row r="22" spans="2:2" ht="45.75" x14ac:dyDescent="0.25">
      <c r="B22" s="196" t="s">
        <v>1153</v>
      </c>
    </row>
    <row r="23" spans="2:2" s="194" customFormat="1" x14ac:dyDescent="0.25">
      <c r="B23" s="196"/>
    </row>
    <row r="24" spans="2:2" ht="45" x14ac:dyDescent="0.25">
      <c r="B24" s="195" t="s">
        <v>1154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zoomScale="90" zoomScaleNormal="90" workbookViewId="0">
      <selection activeCell="I22" sqref="I22"/>
    </sheetView>
  </sheetViews>
  <sheetFormatPr defaultRowHeight="15" x14ac:dyDescent="0.25"/>
  <cols>
    <col min="1" max="1" width="5" style="88" customWidth="1"/>
    <col min="2" max="2" width="47" bestFit="1" customWidth="1"/>
    <col min="3" max="3" width="17" customWidth="1"/>
    <col min="4" max="4" width="17.140625" customWidth="1"/>
    <col min="5" max="5" width="15.42578125" customWidth="1"/>
    <col min="6" max="6" width="14.85546875" customWidth="1"/>
  </cols>
  <sheetData>
    <row r="1" spans="2:7" s="88" customFormat="1" ht="15.75" thickBot="1" x14ac:dyDescent="0.3"/>
    <row r="2" spans="2:7" ht="45.75" thickBot="1" x14ac:dyDescent="0.3">
      <c r="B2" s="116" t="s">
        <v>1056</v>
      </c>
      <c r="C2" s="117" t="s">
        <v>1095</v>
      </c>
      <c r="D2" s="117" t="s">
        <v>1057</v>
      </c>
      <c r="E2" s="118" t="s">
        <v>1058</v>
      </c>
      <c r="F2" s="118" t="s">
        <v>1059</v>
      </c>
    </row>
    <row r="3" spans="2:7" s="88" customFormat="1" ht="15.75" thickBot="1" x14ac:dyDescent="0.3">
      <c r="B3" s="183" t="s">
        <v>856</v>
      </c>
      <c r="C3" s="184">
        <v>1</v>
      </c>
      <c r="D3" s="190"/>
      <c r="E3" s="190"/>
      <c r="F3" s="190"/>
    </row>
    <row r="4" spans="2:7" s="88" customFormat="1" ht="15.75" thickBot="1" x14ac:dyDescent="0.3">
      <c r="B4" s="183" t="s">
        <v>1096</v>
      </c>
      <c r="C4" s="184">
        <v>4</v>
      </c>
      <c r="D4" s="190"/>
      <c r="E4" s="190"/>
      <c r="F4" s="190"/>
    </row>
    <row r="5" spans="2:7" ht="15.75" thickBot="1" x14ac:dyDescent="0.3">
      <c r="B5" s="119" t="s">
        <v>13</v>
      </c>
      <c r="C5" s="122">
        <v>7</v>
      </c>
      <c r="D5" s="120">
        <v>2</v>
      </c>
      <c r="E5" s="121">
        <v>2901.96</v>
      </c>
      <c r="F5" s="189"/>
    </row>
    <row r="6" spans="2:7" ht="15.75" thickBot="1" x14ac:dyDescent="0.3">
      <c r="B6" s="119" t="s">
        <v>17</v>
      </c>
      <c r="C6" s="122">
        <v>32</v>
      </c>
      <c r="D6" s="120">
        <v>3</v>
      </c>
      <c r="E6" s="121">
        <v>4360.17</v>
      </c>
      <c r="F6" s="189"/>
    </row>
    <row r="7" spans="2:7" ht="15.75" thickBot="1" x14ac:dyDescent="0.3">
      <c r="B7" s="119" t="s">
        <v>404</v>
      </c>
      <c r="C7" s="122">
        <v>1</v>
      </c>
      <c r="D7" s="120">
        <v>2</v>
      </c>
      <c r="E7" s="121">
        <v>5070.28</v>
      </c>
      <c r="F7" s="189"/>
    </row>
    <row r="8" spans="2:7" ht="15.75" thickBot="1" x14ac:dyDescent="0.3">
      <c r="B8" s="119" t="s">
        <v>9</v>
      </c>
      <c r="C8" s="122"/>
      <c r="D8" s="120">
        <v>3</v>
      </c>
      <c r="E8" s="121">
        <v>8682.07</v>
      </c>
      <c r="F8" s="189"/>
    </row>
    <row r="9" spans="2:7" s="88" customFormat="1" ht="15.75" thickBot="1" x14ac:dyDescent="0.3">
      <c r="B9" s="119" t="s">
        <v>409</v>
      </c>
      <c r="C9" s="122">
        <v>2</v>
      </c>
      <c r="D9" s="187"/>
      <c r="E9" s="188"/>
      <c r="F9" s="189"/>
    </row>
    <row r="10" spans="2:7" s="88" customFormat="1" ht="15.75" thickBot="1" x14ac:dyDescent="0.3">
      <c r="B10" s="119" t="s">
        <v>417</v>
      </c>
      <c r="C10" s="122">
        <v>1</v>
      </c>
      <c r="D10" s="187"/>
      <c r="E10" s="188"/>
      <c r="F10" s="189"/>
    </row>
    <row r="11" spans="2:7" s="88" customFormat="1" ht="15.75" thickBot="1" x14ac:dyDescent="0.3">
      <c r="B11" s="119" t="s">
        <v>1097</v>
      </c>
      <c r="C11" s="122">
        <v>1</v>
      </c>
      <c r="D11" s="187"/>
      <c r="E11" s="188"/>
      <c r="F11" s="189"/>
    </row>
    <row r="12" spans="2:7" s="88" customFormat="1" ht="15.75" thickBot="1" x14ac:dyDescent="0.3">
      <c r="B12" s="119" t="s">
        <v>427</v>
      </c>
      <c r="C12" s="122">
        <v>9</v>
      </c>
      <c r="D12" s="187"/>
      <c r="E12" s="188"/>
      <c r="F12" s="189"/>
    </row>
    <row r="13" spans="2:7" ht="15.75" thickBot="1" x14ac:dyDescent="0.3">
      <c r="B13" s="123" t="s">
        <v>5</v>
      </c>
      <c r="C13" s="126">
        <v>7</v>
      </c>
      <c r="D13" s="124" t="s">
        <v>1085</v>
      </c>
      <c r="E13" s="125">
        <v>18415.27</v>
      </c>
      <c r="F13" s="125">
        <v>34910</v>
      </c>
      <c r="G13" t="s">
        <v>1158</v>
      </c>
    </row>
    <row r="14" spans="2:7" ht="15.75" thickBot="1" x14ac:dyDescent="0.3">
      <c r="B14" s="119" t="s">
        <v>20</v>
      </c>
      <c r="C14" s="122"/>
      <c r="D14" s="120">
        <v>2</v>
      </c>
      <c r="E14" s="121">
        <v>3160.01</v>
      </c>
      <c r="F14" s="189"/>
    </row>
    <row r="15" spans="2:7" ht="15.75" thickBot="1" x14ac:dyDescent="0.3">
      <c r="B15" s="119" t="s">
        <v>863</v>
      </c>
      <c r="C15" s="122"/>
      <c r="D15" s="120">
        <v>2</v>
      </c>
      <c r="E15" s="121">
        <v>3600</v>
      </c>
      <c r="F15" s="189"/>
    </row>
    <row r="16" spans="2:7" s="88" customFormat="1" ht="15.75" thickBot="1" x14ac:dyDescent="0.3">
      <c r="B16" s="119" t="s">
        <v>479</v>
      </c>
      <c r="C16" s="122">
        <v>1</v>
      </c>
      <c r="D16" s="187"/>
      <c r="E16" s="188"/>
      <c r="F16" s="189"/>
    </row>
    <row r="17" spans="2:6" ht="15.75" thickBot="1" x14ac:dyDescent="0.3">
      <c r="B17" s="119" t="s">
        <v>1060</v>
      </c>
      <c r="C17" s="122">
        <v>2</v>
      </c>
      <c r="D17" s="120">
        <v>1</v>
      </c>
      <c r="E17" s="121">
        <v>944.84</v>
      </c>
      <c r="F17" s="189"/>
    </row>
    <row r="18" spans="2:6" ht="15.75" thickBot="1" x14ac:dyDescent="0.3">
      <c r="B18" s="119" t="s">
        <v>484</v>
      </c>
      <c r="C18" s="122">
        <v>37</v>
      </c>
      <c r="D18" s="120">
        <v>3</v>
      </c>
      <c r="E18" s="121">
        <v>5400</v>
      </c>
      <c r="F18" s="189"/>
    </row>
    <row r="19" spans="2:6" ht="15.75" thickBot="1" x14ac:dyDescent="0.3">
      <c r="B19" s="119" t="s">
        <v>489</v>
      </c>
      <c r="C19" s="122">
        <v>1</v>
      </c>
      <c r="D19" s="120">
        <v>1</v>
      </c>
      <c r="E19" s="121">
        <v>856.55</v>
      </c>
      <c r="F19" s="189"/>
    </row>
    <row r="20" spans="2:6" ht="15.75" thickBot="1" x14ac:dyDescent="0.3">
      <c r="B20" s="119" t="s">
        <v>866</v>
      </c>
      <c r="C20" s="122"/>
      <c r="D20" s="120">
        <v>2</v>
      </c>
      <c r="E20" s="121">
        <v>1442.93</v>
      </c>
      <c r="F20" s="189"/>
    </row>
    <row r="21" spans="2:6" ht="15.75" thickBot="1" x14ac:dyDescent="0.3">
      <c r="B21" s="119" t="s">
        <v>867</v>
      </c>
      <c r="C21" s="122"/>
      <c r="D21" s="120">
        <v>2</v>
      </c>
      <c r="E21" s="121">
        <v>1000</v>
      </c>
      <c r="F21" s="189"/>
    </row>
    <row r="22" spans="2:6" ht="15.75" thickBot="1" x14ac:dyDescent="0.3">
      <c r="B22" s="119" t="s">
        <v>4</v>
      </c>
      <c r="C22" s="122">
        <v>1</v>
      </c>
      <c r="D22" s="120">
        <v>1</v>
      </c>
      <c r="E22" s="121">
        <v>3780</v>
      </c>
      <c r="F22" s="189"/>
    </row>
    <row r="23" spans="2:6" ht="15.75" thickBot="1" x14ac:dyDescent="0.3">
      <c r="B23" s="119" t="s">
        <v>12</v>
      </c>
      <c r="C23" s="122">
        <v>62</v>
      </c>
      <c r="D23" s="120">
        <v>3</v>
      </c>
      <c r="E23" s="121">
        <v>6390</v>
      </c>
      <c r="F23" s="189"/>
    </row>
    <row r="24" spans="2:6" ht="15.75" thickBot="1" x14ac:dyDescent="0.3">
      <c r="B24" s="119" t="s">
        <v>22</v>
      </c>
      <c r="C24" s="122"/>
      <c r="D24" s="120">
        <v>1</v>
      </c>
      <c r="E24" s="121">
        <v>1800</v>
      </c>
      <c r="F24" s="189"/>
    </row>
    <row r="25" spans="2:6" ht="15.75" thickBot="1" x14ac:dyDescent="0.3">
      <c r="B25" s="119" t="s">
        <v>861</v>
      </c>
      <c r="C25" s="122"/>
      <c r="D25" s="120">
        <v>6</v>
      </c>
      <c r="E25" s="121">
        <v>6216.59</v>
      </c>
      <c r="F25" s="189"/>
    </row>
    <row r="26" spans="2:6" ht="15.75" thickBot="1" x14ac:dyDescent="0.3">
      <c r="B26" s="119" t="s">
        <v>862</v>
      </c>
      <c r="C26" s="122"/>
      <c r="D26" s="120">
        <v>1</v>
      </c>
      <c r="E26" s="121">
        <v>2160</v>
      </c>
      <c r="F26" s="189"/>
    </row>
    <row r="27" spans="2:6" ht="15.75" thickBot="1" x14ac:dyDescent="0.3">
      <c r="B27" s="119" t="s">
        <v>7</v>
      </c>
      <c r="C27" s="122">
        <v>1</v>
      </c>
      <c r="D27" s="120">
        <v>2</v>
      </c>
      <c r="E27" s="121">
        <v>6300</v>
      </c>
      <c r="F27" s="189"/>
    </row>
    <row r="28" spans="2:6" ht="15.75" thickBot="1" x14ac:dyDescent="0.3">
      <c r="B28" s="123" t="s">
        <v>11</v>
      </c>
      <c r="C28" s="126">
        <v>9</v>
      </c>
      <c r="D28" s="124">
        <v>4</v>
      </c>
      <c r="E28" s="125">
        <v>36000.36</v>
      </c>
      <c r="F28" s="126"/>
    </row>
    <row r="29" spans="2:6" ht="15.75" thickBot="1" x14ac:dyDescent="0.3">
      <c r="B29" s="123" t="s">
        <v>860</v>
      </c>
      <c r="C29" s="126">
        <v>6</v>
      </c>
      <c r="D29" s="124">
        <v>1</v>
      </c>
      <c r="E29" s="125">
        <v>0</v>
      </c>
      <c r="F29" s="125">
        <v>26880</v>
      </c>
    </row>
    <row r="30" spans="2:6" s="185" customFormat="1" ht="15.75" thickBot="1" x14ac:dyDescent="0.3">
      <c r="B30" s="183" t="s">
        <v>757</v>
      </c>
      <c r="C30" s="186">
        <v>2</v>
      </c>
      <c r="D30" s="187"/>
      <c r="E30" s="188"/>
      <c r="F30" s="188"/>
    </row>
    <row r="31" spans="2:6" ht="15.75" thickBot="1" x14ac:dyDescent="0.3">
      <c r="B31" s="119" t="s">
        <v>6</v>
      </c>
      <c r="C31" s="122">
        <v>20</v>
      </c>
      <c r="D31" s="120">
        <v>1</v>
      </c>
      <c r="E31" s="121">
        <v>2223.63</v>
      </c>
      <c r="F31" s="122"/>
    </row>
    <row r="32" spans="2:6" ht="15.75" thickBot="1" x14ac:dyDescent="0.3">
      <c r="B32" s="123" t="s">
        <v>10</v>
      </c>
      <c r="C32" s="126">
        <v>3</v>
      </c>
      <c r="D32" s="124">
        <v>5</v>
      </c>
      <c r="E32" s="125">
        <v>0</v>
      </c>
      <c r="F32" s="125">
        <v>24000</v>
      </c>
    </row>
    <row r="33" spans="2:6" ht="15.75" thickBot="1" x14ac:dyDescent="0.3">
      <c r="B33" s="123" t="s">
        <v>831</v>
      </c>
      <c r="C33" s="126">
        <v>5</v>
      </c>
      <c r="D33" s="124">
        <v>13</v>
      </c>
      <c r="E33" s="125">
        <v>20000</v>
      </c>
      <c r="F33" s="125">
        <v>13325</v>
      </c>
    </row>
    <row r="34" spans="2:6" s="185" customFormat="1" ht="15.75" thickBot="1" x14ac:dyDescent="0.3">
      <c r="B34" s="183" t="s">
        <v>850</v>
      </c>
      <c r="C34" s="186">
        <v>2</v>
      </c>
      <c r="D34" s="187"/>
      <c r="E34" s="188"/>
      <c r="F34" s="188"/>
    </row>
    <row r="35" spans="2:6" ht="15.75" thickBot="1" x14ac:dyDescent="0.3">
      <c r="B35" s="150" t="s">
        <v>1061</v>
      </c>
      <c r="C35" s="182">
        <f>SUM(C3:C34)</f>
        <v>217</v>
      </c>
      <c r="D35" s="151">
        <v>102</v>
      </c>
      <c r="E35" s="152">
        <v>140704.66</v>
      </c>
      <c r="F35" s="152">
        <v>99115</v>
      </c>
    </row>
    <row r="36" spans="2:6" ht="15.75" thickBot="1" x14ac:dyDescent="0.3"/>
    <row r="37" spans="2:6" ht="67.5" customHeight="1" thickBot="1" x14ac:dyDescent="0.3">
      <c r="B37" s="130" t="s">
        <v>1066</v>
      </c>
      <c r="C37" s="131" t="s">
        <v>1063</v>
      </c>
      <c r="D37" s="131" t="s">
        <v>1062</v>
      </c>
      <c r="E37" s="131" t="s">
        <v>1067</v>
      </c>
    </row>
    <row r="38" spans="2:6" ht="15.75" thickBot="1" x14ac:dyDescent="0.3">
      <c r="B38" s="119" t="s">
        <v>17</v>
      </c>
      <c r="C38" s="120">
        <v>5</v>
      </c>
      <c r="D38" s="121"/>
      <c r="E38" s="121"/>
    </row>
    <row r="39" spans="2:6" ht="15.75" thickBot="1" x14ac:dyDescent="0.3">
      <c r="B39" s="119" t="s">
        <v>14</v>
      </c>
      <c r="C39" s="120">
        <v>1</v>
      </c>
      <c r="D39" s="121"/>
      <c r="E39" s="121"/>
    </row>
    <row r="40" spans="2:6" ht="15.75" thickBot="1" x14ac:dyDescent="0.3">
      <c r="B40" s="119" t="s">
        <v>9</v>
      </c>
      <c r="C40" s="120">
        <v>2</v>
      </c>
      <c r="D40" s="121"/>
      <c r="E40" s="121"/>
    </row>
    <row r="41" spans="2:6" ht="15.75" thickBot="1" x14ac:dyDescent="0.3">
      <c r="B41" s="119" t="s">
        <v>1064</v>
      </c>
      <c r="C41" s="120">
        <v>1</v>
      </c>
      <c r="D41" s="121"/>
      <c r="E41" s="121"/>
    </row>
    <row r="42" spans="2:6" ht="15.75" thickBot="1" x14ac:dyDescent="0.3">
      <c r="B42" s="119" t="s">
        <v>5</v>
      </c>
      <c r="C42" s="120">
        <v>7</v>
      </c>
      <c r="D42" s="121"/>
      <c r="E42" s="121"/>
    </row>
    <row r="43" spans="2:6" ht="15.75" thickBot="1" x14ac:dyDescent="0.3">
      <c r="B43" s="119" t="s">
        <v>12</v>
      </c>
      <c r="C43" s="120">
        <v>1</v>
      </c>
      <c r="D43" s="121"/>
      <c r="E43" s="121"/>
    </row>
    <row r="44" spans="2:6" ht="15.75" thickBot="1" x14ac:dyDescent="0.3">
      <c r="B44" s="119" t="s">
        <v>861</v>
      </c>
      <c r="C44" s="120">
        <v>2</v>
      </c>
      <c r="D44" s="121"/>
      <c r="E44" s="121"/>
    </row>
    <row r="45" spans="2:6" ht="15.75" thickBot="1" x14ac:dyDescent="0.3">
      <c r="B45" s="119" t="s">
        <v>7</v>
      </c>
      <c r="C45" s="120">
        <v>1</v>
      </c>
      <c r="D45" s="121"/>
      <c r="E45" s="121"/>
    </row>
    <row r="46" spans="2:6" ht="15.75" thickBot="1" x14ac:dyDescent="0.3">
      <c r="B46" s="119" t="s">
        <v>1065</v>
      </c>
      <c r="C46" s="120">
        <v>1</v>
      </c>
      <c r="D46" s="121"/>
      <c r="E46" s="121"/>
    </row>
    <row r="47" spans="2:6" ht="15.75" thickBot="1" x14ac:dyDescent="0.3">
      <c r="B47" s="119" t="s">
        <v>6</v>
      </c>
      <c r="C47" s="120">
        <v>1</v>
      </c>
      <c r="D47" s="121"/>
      <c r="E47" s="121"/>
    </row>
    <row r="48" spans="2:6" ht="15.75" thickBot="1" x14ac:dyDescent="0.3">
      <c r="B48" s="119" t="s">
        <v>831</v>
      </c>
      <c r="C48" s="120">
        <v>1</v>
      </c>
      <c r="D48" s="122"/>
      <c r="E48" s="121">
        <v>1740</v>
      </c>
    </row>
    <row r="49" spans="2:11" ht="15.75" thickBot="1" x14ac:dyDescent="0.3">
      <c r="B49" s="127" t="s">
        <v>1068</v>
      </c>
      <c r="C49" s="128">
        <v>23</v>
      </c>
      <c r="D49" s="129">
        <v>39399.360000000001</v>
      </c>
      <c r="E49" s="129">
        <f>SUM(E38:E48)</f>
        <v>1740</v>
      </c>
    </row>
    <row r="50" spans="2:11" ht="15.75" thickBot="1" x14ac:dyDescent="0.3">
      <c r="B50" s="153" t="s">
        <v>1061</v>
      </c>
      <c r="C50" s="153">
        <v>23</v>
      </c>
      <c r="D50" s="153" t="s">
        <v>1069</v>
      </c>
      <c r="E50" s="154">
        <f>SUM(D49:E49)</f>
        <v>41139.360000000001</v>
      </c>
    </row>
    <row r="51" spans="2:11" ht="15.75" thickBot="1" x14ac:dyDescent="0.3"/>
    <row r="52" spans="2:11" ht="15.75" thickBot="1" x14ac:dyDescent="0.3">
      <c r="B52" s="147" t="s">
        <v>1070</v>
      </c>
      <c r="C52" s="148" t="s">
        <v>1071</v>
      </c>
      <c r="D52" s="202" t="s">
        <v>1072</v>
      </c>
      <c r="E52" s="203"/>
      <c r="F52" s="203"/>
      <c r="G52" s="203"/>
      <c r="H52" s="203"/>
      <c r="I52" s="203"/>
      <c r="J52" s="203"/>
      <c r="K52" s="204"/>
    </row>
    <row r="53" spans="2:11" ht="51.75" customHeight="1" thickBot="1" x14ac:dyDescent="0.3">
      <c r="B53" s="139" t="s">
        <v>1073</v>
      </c>
      <c r="C53" s="140">
        <v>2728.79</v>
      </c>
      <c r="D53" s="199" t="s">
        <v>1099</v>
      </c>
      <c r="E53" s="200"/>
      <c r="F53" s="200"/>
      <c r="G53" s="200"/>
      <c r="H53" s="200"/>
      <c r="I53" s="200"/>
      <c r="J53" s="200"/>
      <c r="K53" s="201"/>
    </row>
    <row r="54" spans="2:11" ht="47.25" customHeight="1" thickBot="1" x14ac:dyDescent="0.3">
      <c r="B54" s="143" t="s">
        <v>1074</v>
      </c>
      <c r="C54" s="144">
        <v>1310.1199999999999</v>
      </c>
      <c r="D54" s="199" t="s">
        <v>1098</v>
      </c>
      <c r="E54" s="200"/>
      <c r="F54" s="200"/>
      <c r="G54" s="200"/>
      <c r="H54" s="200"/>
      <c r="I54" s="200"/>
      <c r="J54" s="200"/>
      <c r="K54" s="201"/>
    </row>
    <row r="55" spans="2:11" ht="15.75" thickBot="1" x14ac:dyDescent="0.3">
      <c r="B55" s="145" t="s">
        <v>1075</v>
      </c>
      <c r="C55" s="146">
        <v>58762.27</v>
      </c>
      <c r="D55" s="205"/>
      <c r="E55" s="206"/>
      <c r="F55" s="206"/>
      <c r="G55" s="206"/>
      <c r="H55" s="206"/>
      <c r="I55" s="206"/>
      <c r="J55" s="206"/>
      <c r="K55" s="207"/>
    </row>
    <row r="56" spans="2:11" ht="15.75" thickBot="1" x14ac:dyDescent="0.3">
      <c r="B56" s="141" t="s">
        <v>1076</v>
      </c>
      <c r="C56" s="142">
        <v>751.3</v>
      </c>
      <c r="D56" s="208" t="s">
        <v>1077</v>
      </c>
      <c r="E56" s="209"/>
      <c r="F56" s="209"/>
      <c r="G56" s="209"/>
      <c r="H56" s="209"/>
      <c r="I56" s="209"/>
      <c r="J56" s="209"/>
      <c r="K56" s="210"/>
    </row>
    <row r="57" spans="2:11" x14ac:dyDescent="0.25">
      <c r="B57" s="217" t="s">
        <v>1078</v>
      </c>
      <c r="C57" s="219">
        <v>1894.26</v>
      </c>
      <c r="D57" s="211" t="s">
        <v>1079</v>
      </c>
      <c r="E57" s="212"/>
      <c r="F57" s="212"/>
      <c r="G57" s="212"/>
      <c r="H57" s="212"/>
      <c r="I57" s="212"/>
      <c r="J57" s="212"/>
      <c r="K57" s="213"/>
    </row>
    <row r="58" spans="2:11" ht="15.75" thickBot="1" x14ac:dyDescent="0.3">
      <c r="B58" s="218"/>
      <c r="C58" s="220"/>
      <c r="D58" s="208" t="s">
        <v>1080</v>
      </c>
      <c r="E58" s="209"/>
      <c r="F58" s="209"/>
      <c r="G58" s="209"/>
      <c r="H58" s="209"/>
      <c r="I58" s="209"/>
      <c r="J58" s="209"/>
      <c r="K58" s="210"/>
    </row>
    <row r="59" spans="2:11" ht="15.75" thickBot="1" x14ac:dyDescent="0.3">
      <c r="B59" s="155" t="s">
        <v>1068</v>
      </c>
      <c r="C59" s="156">
        <f>SUM(C53:C58)</f>
        <v>65446.74</v>
      </c>
      <c r="D59" s="214"/>
      <c r="E59" s="215"/>
      <c r="F59" s="215"/>
      <c r="G59" s="215"/>
      <c r="H59" s="215"/>
      <c r="I59" s="215"/>
      <c r="J59" s="215"/>
      <c r="K59" s="216"/>
    </row>
    <row r="60" spans="2:11" ht="15.75" thickBot="1" x14ac:dyDescent="0.3">
      <c r="B60" s="135"/>
    </row>
    <row r="61" spans="2:11" ht="15.75" thickBot="1" x14ac:dyDescent="0.3">
      <c r="B61" s="132" t="s">
        <v>1081</v>
      </c>
      <c r="C61" s="136">
        <v>276578</v>
      </c>
      <c r="D61" s="133"/>
    </row>
    <row r="62" spans="2:11" ht="15.75" thickBot="1" x14ac:dyDescent="0.3">
      <c r="B62" s="134" t="s">
        <v>1082</v>
      </c>
      <c r="C62" s="137">
        <f>E35</f>
        <v>140704.66</v>
      </c>
      <c r="D62" s="138"/>
    </row>
    <row r="63" spans="2:11" ht="15.75" thickBot="1" x14ac:dyDescent="0.3">
      <c r="B63" s="134" t="s">
        <v>1083</v>
      </c>
      <c r="C63" s="149">
        <f>C59</f>
        <v>65446.74</v>
      </c>
      <c r="D63" s="149">
        <f>SUM(C62:C63)</f>
        <v>206151.4</v>
      </c>
    </row>
    <row r="64" spans="2:11" ht="30.75" thickBot="1" x14ac:dyDescent="0.3">
      <c r="B64" s="157" t="s">
        <v>1086</v>
      </c>
      <c r="C64" s="158">
        <f>C61-D63</f>
        <v>70426.600000000006</v>
      </c>
      <c r="D64" s="133"/>
    </row>
    <row r="65" spans="2:4" ht="15.75" thickBot="1" x14ac:dyDescent="0.3">
      <c r="B65" s="134" t="s">
        <v>1084</v>
      </c>
      <c r="C65" s="137">
        <v>-39399.360000000001</v>
      </c>
      <c r="D65" s="133"/>
    </row>
    <row r="66" spans="2:4" ht="45.75" thickBot="1" x14ac:dyDescent="0.3">
      <c r="B66" s="157" t="s">
        <v>1157</v>
      </c>
      <c r="C66" s="158">
        <f>SUM(C64:C65)</f>
        <v>31027.240000000005</v>
      </c>
      <c r="D66" s="133"/>
    </row>
  </sheetData>
  <mergeCells count="10">
    <mergeCell ref="D57:K57"/>
    <mergeCell ref="D58:K58"/>
    <mergeCell ref="D59:K59"/>
    <mergeCell ref="B57:B58"/>
    <mergeCell ref="C57:C58"/>
    <mergeCell ref="D53:K53"/>
    <mergeCell ref="D52:K52"/>
    <mergeCell ref="D54:K54"/>
    <mergeCell ref="D55:K55"/>
    <mergeCell ref="D56:K5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8"/>
  <sheetViews>
    <sheetView tabSelected="1" topLeftCell="C190" workbookViewId="0">
      <selection activeCell="B204" sqref="B204"/>
    </sheetView>
  </sheetViews>
  <sheetFormatPr defaultRowHeight="15" x14ac:dyDescent="0.25"/>
  <cols>
    <col min="1" max="1" width="10.140625" customWidth="1"/>
    <col min="2" max="2" width="63.140625" customWidth="1"/>
    <col min="3" max="3" width="32.7109375" customWidth="1"/>
    <col min="4" max="4" width="28.140625" customWidth="1"/>
    <col min="5" max="5" width="55.85546875" customWidth="1"/>
    <col min="6" max="6" width="32" customWidth="1"/>
  </cols>
  <sheetData>
    <row r="1" spans="1:6" ht="34.5" customHeight="1" thickBot="1" x14ac:dyDescent="0.3">
      <c r="A1" s="25" t="s">
        <v>1</v>
      </c>
      <c r="B1" s="26" t="s">
        <v>30</v>
      </c>
      <c r="C1" s="26" t="s">
        <v>0</v>
      </c>
      <c r="D1" s="25" t="s">
        <v>268</v>
      </c>
      <c r="E1" s="26" t="s">
        <v>3</v>
      </c>
      <c r="F1" s="44" t="s">
        <v>269</v>
      </c>
    </row>
    <row r="2" spans="1:6" x14ac:dyDescent="0.25">
      <c r="A2" s="191" t="s">
        <v>290</v>
      </c>
      <c r="B2" s="29" t="s">
        <v>289</v>
      </c>
      <c r="C2" s="29" t="s">
        <v>856</v>
      </c>
      <c r="D2" s="27" t="s">
        <v>286</v>
      </c>
      <c r="E2" s="28" t="s">
        <v>287</v>
      </c>
      <c r="F2" s="45" t="s">
        <v>288</v>
      </c>
    </row>
    <row r="3" spans="1:6" x14ac:dyDescent="0.25">
      <c r="A3" s="48" t="s">
        <v>275</v>
      </c>
      <c r="B3" s="30" t="s">
        <v>273</v>
      </c>
      <c r="C3" s="30" t="s">
        <v>274</v>
      </c>
      <c r="D3" s="31" t="s">
        <v>270</v>
      </c>
      <c r="E3" s="32" t="s">
        <v>271</v>
      </c>
      <c r="F3" s="47" t="s">
        <v>272</v>
      </c>
    </row>
    <row r="4" spans="1:6" x14ac:dyDescent="0.25">
      <c r="A4" s="46" t="s">
        <v>275</v>
      </c>
      <c r="B4" s="30" t="s">
        <v>273</v>
      </c>
      <c r="C4" s="30" t="s">
        <v>274</v>
      </c>
      <c r="D4" s="31" t="s">
        <v>276</v>
      </c>
      <c r="E4" s="32" t="s">
        <v>277</v>
      </c>
      <c r="F4" s="47" t="s">
        <v>272</v>
      </c>
    </row>
    <row r="5" spans="1:6" x14ac:dyDescent="0.25">
      <c r="A5" s="48" t="s">
        <v>281</v>
      </c>
      <c r="B5" s="30" t="s">
        <v>280</v>
      </c>
      <c r="C5" s="30" t="s">
        <v>274</v>
      </c>
      <c r="D5" s="31" t="s">
        <v>278</v>
      </c>
      <c r="E5" s="32" t="s">
        <v>279</v>
      </c>
      <c r="F5" s="47" t="s">
        <v>272</v>
      </c>
    </row>
    <row r="6" spans="1:6" x14ac:dyDescent="0.25">
      <c r="A6" s="48" t="s">
        <v>285</v>
      </c>
      <c r="B6" s="30" t="s">
        <v>284</v>
      </c>
      <c r="C6" s="30" t="s">
        <v>274</v>
      </c>
      <c r="D6" s="31" t="s">
        <v>282</v>
      </c>
      <c r="E6" s="32" t="s">
        <v>283</v>
      </c>
      <c r="F6" s="47" t="s">
        <v>272</v>
      </c>
    </row>
    <row r="7" spans="1:6" x14ac:dyDescent="0.25">
      <c r="A7" s="49" t="s">
        <v>295</v>
      </c>
      <c r="B7" s="30" t="s">
        <v>294</v>
      </c>
      <c r="C7" s="30" t="s">
        <v>13</v>
      </c>
      <c r="D7" s="31" t="s">
        <v>291</v>
      </c>
      <c r="E7" s="32" t="s">
        <v>292</v>
      </c>
      <c r="F7" s="47" t="s">
        <v>293</v>
      </c>
    </row>
    <row r="8" spans="1:6" x14ac:dyDescent="0.25">
      <c r="A8" s="49" t="s">
        <v>299</v>
      </c>
      <c r="B8" s="30" t="s">
        <v>298</v>
      </c>
      <c r="C8" s="30" t="s">
        <v>13</v>
      </c>
      <c r="D8" s="31" t="s">
        <v>296</v>
      </c>
      <c r="E8" s="32" t="s">
        <v>297</v>
      </c>
      <c r="F8" s="47" t="s">
        <v>293</v>
      </c>
    </row>
    <row r="9" spans="1:6" x14ac:dyDescent="0.25">
      <c r="A9" s="49" t="s">
        <v>303</v>
      </c>
      <c r="B9" s="30" t="s">
        <v>302</v>
      </c>
      <c r="C9" s="30" t="s">
        <v>13</v>
      </c>
      <c r="D9" s="31" t="s">
        <v>300</v>
      </c>
      <c r="E9" s="32" t="s">
        <v>301</v>
      </c>
      <c r="F9" s="47" t="s">
        <v>288</v>
      </c>
    </row>
    <row r="10" spans="1:6" x14ac:dyDescent="0.25">
      <c r="A10" s="50" t="s">
        <v>307</v>
      </c>
      <c r="B10" s="34" t="s">
        <v>306</v>
      </c>
      <c r="C10" s="34" t="s">
        <v>13</v>
      </c>
      <c r="D10" s="33" t="s">
        <v>304</v>
      </c>
      <c r="E10" s="33" t="s">
        <v>305</v>
      </c>
      <c r="F10" s="51" t="s">
        <v>293</v>
      </c>
    </row>
    <row r="11" spans="1:6" x14ac:dyDescent="0.25">
      <c r="A11" s="49" t="s">
        <v>311</v>
      </c>
      <c r="B11" s="30" t="s">
        <v>310</v>
      </c>
      <c r="C11" s="30" t="s">
        <v>13</v>
      </c>
      <c r="D11" s="31" t="s">
        <v>308</v>
      </c>
      <c r="E11" s="32" t="s">
        <v>309</v>
      </c>
      <c r="F11" s="47" t="s">
        <v>288</v>
      </c>
    </row>
    <row r="12" spans="1:6" x14ac:dyDescent="0.25">
      <c r="A12" s="49" t="s">
        <v>315</v>
      </c>
      <c r="B12" s="30" t="s">
        <v>314</v>
      </c>
      <c r="C12" s="30" t="s">
        <v>13</v>
      </c>
      <c r="D12" s="31" t="s">
        <v>312</v>
      </c>
      <c r="E12" s="32" t="s">
        <v>313</v>
      </c>
      <c r="F12" s="47" t="s">
        <v>293</v>
      </c>
    </row>
    <row r="13" spans="1:6" x14ac:dyDescent="0.25">
      <c r="A13" s="49" t="s">
        <v>319</v>
      </c>
      <c r="B13" s="30" t="s">
        <v>318</v>
      </c>
      <c r="C13" s="30" t="s">
        <v>13</v>
      </c>
      <c r="D13" s="31" t="s">
        <v>316</v>
      </c>
      <c r="E13" s="32" t="s">
        <v>317</v>
      </c>
      <c r="F13" s="47" t="s">
        <v>293</v>
      </c>
    </row>
    <row r="14" spans="1:6" x14ac:dyDescent="0.25">
      <c r="A14" s="50" t="s">
        <v>323</v>
      </c>
      <c r="B14" s="90" t="s">
        <v>332</v>
      </c>
      <c r="C14" s="90" t="s">
        <v>17</v>
      </c>
      <c r="D14" s="33" t="s">
        <v>330</v>
      </c>
      <c r="E14" s="31" t="s">
        <v>331</v>
      </c>
      <c r="F14" s="52" t="s">
        <v>272</v>
      </c>
    </row>
    <row r="15" spans="1:6" x14ac:dyDescent="0.25">
      <c r="A15" s="49" t="s">
        <v>323</v>
      </c>
      <c r="B15" s="30" t="s">
        <v>322</v>
      </c>
      <c r="C15" s="30" t="s">
        <v>17</v>
      </c>
      <c r="D15" s="31" t="s">
        <v>320</v>
      </c>
      <c r="E15" s="32" t="s">
        <v>321</v>
      </c>
      <c r="F15" s="47" t="s">
        <v>272</v>
      </c>
    </row>
    <row r="16" spans="1:6" x14ac:dyDescent="0.25">
      <c r="A16" s="49" t="s">
        <v>323</v>
      </c>
      <c r="B16" s="30" t="s">
        <v>322</v>
      </c>
      <c r="C16" s="30" t="s">
        <v>17</v>
      </c>
      <c r="D16" s="31" t="s">
        <v>337</v>
      </c>
      <c r="E16" s="32" t="s">
        <v>338</v>
      </c>
      <c r="F16" s="47" t="s">
        <v>272</v>
      </c>
    </row>
    <row r="17" spans="1:6" x14ac:dyDescent="0.25">
      <c r="A17" s="50" t="s">
        <v>323</v>
      </c>
      <c r="B17" s="89" t="s">
        <v>322</v>
      </c>
      <c r="C17" s="89" t="s">
        <v>17</v>
      </c>
      <c r="D17" s="33" t="s">
        <v>324</v>
      </c>
      <c r="E17" s="33" t="s">
        <v>325</v>
      </c>
      <c r="F17" s="52" t="s">
        <v>272</v>
      </c>
    </row>
    <row r="18" spans="1:6" x14ac:dyDescent="0.25">
      <c r="A18" s="49" t="s">
        <v>323</v>
      </c>
      <c r="B18" s="30" t="s">
        <v>322</v>
      </c>
      <c r="C18" s="30" t="s">
        <v>17</v>
      </c>
      <c r="D18" s="31" t="s">
        <v>326</v>
      </c>
      <c r="E18" s="32" t="s">
        <v>327</v>
      </c>
      <c r="F18" s="47" t="s">
        <v>272</v>
      </c>
    </row>
    <row r="19" spans="1:6" x14ac:dyDescent="0.25">
      <c r="A19" s="49" t="s">
        <v>323</v>
      </c>
      <c r="B19" s="30" t="s">
        <v>322</v>
      </c>
      <c r="C19" s="30" t="s">
        <v>17</v>
      </c>
      <c r="D19" s="31" t="s">
        <v>328</v>
      </c>
      <c r="E19" s="32" t="s">
        <v>329</v>
      </c>
      <c r="F19" s="47" t="s">
        <v>272</v>
      </c>
    </row>
    <row r="20" spans="1:6" x14ac:dyDescent="0.25">
      <c r="A20" s="49" t="s">
        <v>323</v>
      </c>
      <c r="B20" s="30" t="s">
        <v>322</v>
      </c>
      <c r="C20" s="30" t="s">
        <v>17</v>
      </c>
      <c r="D20" s="31" t="s">
        <v>335</v>
      </c>
      <c r="E20" s="32" t="s">
        <v>336</v>
      </c>
      <c r="F20" s="47" t="s">
        <v>272</v>
      </c>
    </row>
    <row r="21" spans="1:6" x14ac:dyDescent="0.25">
      <c r="A21" s="49" t="s">
        <v>323</v>
      </c>
      <c r="B21" s="30" t="s">
        <v>322</v>
      </c>
      <c r="C21" s="30" t="s">
        <v>17</v>
      </c>
      <c r="D21" s="31" t="s">
        <v>333</v>
      </c>
      <c r="E21" s="32" t="s">
        <v>334</v>
      </c>
      <c r="F21" s="47" t="s">
        <v>272</v>
      </c>
    </row>
    <row r="22" spans="1:6" x14ac:dyDescent="0.25">
      <c r="A22" s="49" t="s">
        <v>323</v>
      </c>
      <c r="B22" s="30" t="s">
        <v>322</v>
      </c>
      <c r="C22" s="30" t="s">
        <v>17</v>
      </c>
      <c r="D22" s="31" t="s">
        <v>339</v>
      </c>
      <c r="E22" s="32" t="s">
        <v>340</v>
      </c>
      <c r="F22" s="47" t="s">
        <v>272</v>
      </c>
    </row>
    <row r="23" spans="1:6" x14ac:dyDescent="0.25">
      <c r="A23" s="49" t="s">
        <v>343</v>
      </c>
      <c r="B23" s="30" t="s">
        <v>332</v>
      </c>
      <c r="C23" s="30" t="s">
        <v>17</v>
      </c>
      <c r="D23" s="31" t="s">
        <v>350</v>
      </c>
      <c r="E23" s="32" t="s">
        <v>351</v>
      </c>
      <c r="F23" s="47" t="s">
        <v>272</v>
      </c>
    </row>
    <row r="24" spans="1:6" x14ac:dyDescent="0.25">
      <c r="A24" s="49" t="s">
        <v>343</v>
      </c>
      <c r="B24" s="30" t="s">
        <v>332</v>
      </c>
      <c r="C24" s="30" t="s">
        <v>17</v>
      </c>
      <c r="D24" s="31" t="s">
        <v>344</v>
      </c>
      <c r="E24" s="32" t="s">
        <v>345</v>
      </c>
      <c r="F24" s="47" t="s">
        <v>272</v>
      </c>
    </row>
    <row r="25" spans="1:6" x14ac:dyDescent="0.25">
      <c r="A25" s="49" t="s">
        <v>343</v>
      </c>
      <c r="B25" s="30" t="s">
        <v>332</v>
      </c>
      <c r="C25" s="30" t="s">
        <v>17</v>
      </c>
      <c r="D25" s="31" t="s">
        <v>358</v>
      </c>
      <c r="E25" s="32" t="s">
        <v>359</v>
      </c>
      <c r="F25" s="47" t="s">
        <v>272</v>
      </c>
    </row>
    <row r="26" spans="1:6" x14ac:dyDescent="0.25">
      <c r="A26" s="49" t="s">
        <v>343</v>
      </c>
      <c r="B26" s="30" t="s">
        <v>332</v>
      </c>
      <c r="C26" s="30" t="s">
        <v>17</v>
      </c>
      <c r="D26" s="31" t="s">
        <v>341</v>
      </c>
      <c r="E26" s="32" t="s">
        <v>342</v>
      </c>
      <c r="F26" s="47" t="s">
        <v>272</v>
      </c>
    </row>
    <row r="27" spans="1:6" x14ac:dyDescent="0.25">
      <c r="A27" s="49" t="s">
        <v>343</v>
      </c>
      <c r="B27" s="30" t="s">
        <v>332</v>
      </c>
      <c r="C27" s="30" t="s">
        <v>17</v>
      </c>
      <c r="D27" s="31" t="s">
        <v>346</v>
      </c>
      <c r="E27" s="32" t="s">
        <v>347</v>
      </c>
      <c r="F27" s="47" t="s">
        <v>272</v>
      </c>
    </row>
    <row r="28" spans="1:6" x14ac:dyDescent="0.25">
      <c r="A28" s="49" t="s">
        <v>343</v>
      </c>
      <c r="B28" s="30" t="s">
        <v>332</v>
      </c>
      <c r="C28" s="30" t="s">
        <v>17</v>
      </c>
      <c r="D28" s="31" t="s">
        <v>348</v>
      </c>
      <c r="E28" s="32" t="s">
        <v>349</v>
      </c>
      <c r="F28" s="47" t="s">
        <v>272</v>
      </c>
    </row>
    <row r="29" spans="1:6" x14ac:dyDescent="0.25">
      <c r="A29" s="50" t="s">
        <v>343</v>
      </c>
      <c r="B29" s="36" t="s">
        <v>332</v>
      </c>
      <c r="C29" s="89" t="s">
        <v>17</v>
      </c>
      <c r="D29" s="33" t="s">
        <v>352</v>
      </c>
      <c r="E29" s="33" t="s">
        <v>353</v>
      </c>
      <c r="F29" s="51" t="s">
        <v>272</v>
      </c>
    </row>
    <row r="30" spans="1:6" x14ac:dyDescent="0.25">
      <c r="A30" s="50" t="s">
        <v>343</v>
      </c>
      <c r="B30" s="90" t="s">
        <v>332</v>
      </c>
      <c r="C30" s="90" t="s">
        <v>17</v>
      </c>
      <c r="D30" s="31" t="s">
        <v>354</v>
      </c>
      <c r="E30" s="31" t="s">
        <v>355</v>
      </c>
      <c r="F30" s="53" t="s">
        <v>272</v>
      </c>
    </row>
    <row r="31" spans="1:6" x14ac:dyDescent="0.25">
      <c r="A31" s="49" t="s">
        <v>343</v>
      </c>
      <c r="B31" s="30" t="s">
        <v>332</v>
      </c>
      <c r="C31" s="30" t="s">
        <v>17</v>
      </c>
      <c r="D31" s="31" t="s">
        <v>360</v>
      </c>
      <c r="E31" s="32" t="s">
        <v>361</v>
      </c>
      <c r="F31" s="47" t="s">
        <v>272</v>
      </c>
    </row>
    <row r="32" spans="1:6" x14ac:dyDescent="0.25">
      <c r="A32" s="50" t="s">
        <v>343</v>
      </c>
      <c r="B32" s="89" t="s">
        <v>332</v>
      </c>
      <c r="C32" s="89" t="s">
        <v>17</v>
      </c>
      <c r="D32" s="33" t="s">
        <v>356</v>
      </c>
      <c r="E32" s="33" t="s">
        <v>357</v>
      </c>
      <c r="F32" s="52" t="s">
        <v>272</v>
      </c>
    </row>
    <row r="33" spans="1:6" x14ac:dyDescent="0.25">
      <c r="A33" s="49" t="s">
        <v>343</v>
      </c>
      <c r="B33" s="30" t="s">
        <v>332</v>
      </c>
      <c r="C33" s="30" t="s">
        <v>17</v>
      </c>
      <c r="D33" s="31" t="s">
        <v>362</v>
      </c>
      <c r="E33" s="32" t="s">
        <v>363</v>
      </c>
      <c r="F33" s="47" t="s">
        <v>272</v>
      </c>
    </row>
    <row r="34" spans="1:6" x14ac:dyDescent="0.25">
      <c r="A34" s="50" t="s">
        <v>371</v>
      </c>
      <c r="B34" s="34" t="s">
        <v>370</v>
      </c>
      <c r="C34" s="89" t="s">
        <v>17</v>
      </c>
      <c r="D34" s="33" t="s">
        <v>368</v>
      </c>
      <c r="E34" s="33" t="s">
        <v>369</v>
      </c>
      <c r="F34" s="51" t="s">
        <v>272</v>
      </c>
    </row>
    <row r="35" spans="1:6" x14ac:dyDescent="0.25">
      <c r="A35" s="49" t="s">
        <v>375</v>
      </c>
      <c r="B35" s="30" t="s">
        <v>374</v>
      </c>
      <c r="C35" s="30" t="s">
        <v>17</v>
      </c>
      <c r="D35" s="31" t="s">
        <v>376</v>
      </c>
      <c r="E35" s="32" t="s">
        <v>377</v>
      </c>
      <c r="F35" s="47" t="s">
        <v>272</v>
      </c>
    </row>
    <row r="36" spans="1:6" x14ac:dyDescent="0.25">
      <c r="A36" s="49" t="s">
        <v>375</v>
      </c>
      <c r="B36" s="30" t="s">
        <v>374</v>
      </c>
      <c r="C36" s="30" t="s">
        <v>17</v>
      </c>
      <c r="D36" s="31" t="s">
        <v>372</v>
      </c>
      <c r="E36" s="32" t="s">
        <v>373</v>
      </c>
      <c r="F36" s="47" t="s">
        <v>272</v>
      </c>
    </row>
    <row r="37" spans="1:6" x14ac:dyDescent="0.25">
      <c r="A37" s="49" t="s">
        <v>375</v>
      </c>
      <c r="B37" s="30" t="s">
        <v>374</v>
      </c>
      <c r="C37" s="30" t="s">
        <v>17</v>
      </c>
      <c r="D37" s="31" t="s">
        <v>380</v>
      </c>
      <c r="E37" s="32" t="s">
        <v>381</v>
      </c>
      <c r="F37" s="47" t="s">
        <v>272</v>
      </c>
    </row>
    <row r="38" spans="1:6" x14ac:dyDescent="0.25">
      <c r="A38" s="49" t="s">
        <v>375</v>
      </c>
      <c r="B38" s="30" t="s">
        <v>374</v>
      </c>
      <c r="C38" s="30" t="s">
        <v>17</v>
      </c>
      <c r="D38" s="31" t="s">
        <v>378</v>
      </c>
      <c r="E38" s="32" t="s">
        <v>379</v>
      </c>
      <c r="F38" s="47" t="s">
        <v>272</v>
      </c>
    </row>
    <row r="39" spans="1:6" x14ac:dyDescent="0.25">
      <c r="A39" s="49" t="s">
        <v>385</v>
      </c>
      <c r="B39" s="30" t="s">
        <v>384</v>
      </c>
      <c r="C39" s="30" t="s">
        <v>17</v>
      </c>
      <c r="D39" s="31" t="s">
        <v>391</v>
      </c>
      <c r="E39" s="32" t="s">
        <v>392</v>
      </c>
      <c r="F39" s="47" t="s">
        <v>272</v>
      </c>
    </row>
    <row r="40" spans="1:6" x14ac:dyDescent="0.25">
      <c r="A40" s="49" t="s">
        <v>385</v>
      </c>
      <c r="B40" s="30" t="s">
        <v>384</v>
      </c>
      <c r="C40" s="30" t="s">
        <v>17</v>
      </c>
      <c r="D40" s="31" t="s">
        <v>393</v>
      </c>
      <c r="E40" s="32" t="s">
        <v>394</v>
      </c>
      <c r="F40" s="47" t="s">
        <v>272</v>
      </c>
    </row>
    <row r="41" spans="1:6" x14ac:dyDescent="0.25">
      <c r="A41" s="50" t="s">
        <v>385</v>
      </c>
      <c r="B41" s="34" t="s">
        <v>388</v>
      </c>
      <c r="C41" s="34" t="s">
        <v>17</v>
      </c>
      <c r="D41" s="33" t="s">
        <v>386</v>
      </c>
      <c r="E41" s="37" t="s">
        <v>387</v>
      </c>
      <c r="F41" s="51" t="s">
        <v>272</v>
      </c>
    </row>
    <row r="42" spans="1:6" x14ac:dyDescent="0.25">
      <c r="A42" s="49" t="s">
        <v>385</v>
      </c>
      <c r="B42" s="30" t="s">
        <v>384</v>
      </c>
      <c r="C42" s="30" t="s">
        <v>17</v>
      </c>
      <c r="D42" s="31" t="s">
        <v>382</v>
      </c>
      <c r="E42" s="32" t="s">
        <v>383</v>
      </c>
      <c r="F42" s="47" t="s">
        <v>272</v>
      </c>
    </row>
    <row r="43" spans="1:6" x14ac:dyDescent="0.25">
      <c r="A43" s="50" t="s">
        <v>385</v>
      </c>
      <c r="B43" s="36" t="s">
        <v>384</v>
      </c>
      <c r="C43" s="89" t="s">
        <v>17</v>
      </c>
      <c r="D43" s="31" t="s">
        <v>389</v>
      </c>
      <c r="E43" s="31" t="s">
        <v>390</v>
      </c>
      <c r="F43" s="53" t="s">
        <v>272</v>
      </c>
    </row>
    <row r="44" spans="1:6" x14ac:dyDescent="0.25">
      <c r="A44" s="50" t="s">
        <v>397</v>
      </c>
      <c r="B44" s="89" t="s">
        <v>384</v>
      </c>
      <c r="C44" s="89" t="s">
        <v>17</v>
      </c>
      <c r="D44" s="31" t="s">
        <v>395</v>
      </c>
      <c r="E44" s="31" t="s">
        <v>396</v>
      </c>
      <c r="F44" s="53" t="s">
        <v>272</v>
      </c>
    </row>
    <row r="45" spans="1:6" x14ac:dyDescent="0.25">
      <c r="A45" s="49" t="s">
        <v>400</v>
      </c>
      <c r="B45" s="30" t="s">
        <v>23</v>
      </c>
      <c r="C45" s="30" t="s">
        <v>17</v>
      </c>
      <c r="D45" s="31" t="s">
        <v>398</v>
      </c>
      <c r="E45" s="32" t="s">
        <v>399</v>
      </c>
      <c r="F45" s="47" t="s">
        <v>272</v>
      </c>
    </row>
    <row r="46" spans="1:6" x14ac:dyDescent="0.25">
      <c r="A46" s="48" t="s">
        <v>405</v>
      </c>
      <c r="B46" s="30" t="s">
        <v>403</v>
      </c>
      <c r="C46" s="30" t="s">
        <v>404</v>
      </c>
      <c r="D46" s="31" t="s">
        <v>401</v>
      </c>
      <c r="E46" s="32" t="s">
        <v>402</v>
      </c>
      <c r="F46" s="47" t="s">
        <v>288</v>
      </c>
    </row>
    <row r="47" spans="1:6" x14ac:dyDescent="0.25">
      <c r="A47" s="50" t="s">
        <v>410</v>
      </c>
      <c r="B47" s="36" t="s">
        <v>408</v>
      </c>
      <c r="C47" s="89" t="s">
        <v>409</v>
      </c>
      <c r="D47" s="33" t="s">
        <v>406</v>
      </c>
      <c r="E47" s="33" t="s">
        <v>407</v>
      </c>
      <c r="F47" s="51" t="s">
        <v>272</v>
      </c>
    </row>
    <row r="48" spans="1:6" x14ac:dyDescent="0.25">
      <c r="A48" s="50" t="s">
        <v>410</v>
      </c>
      <c r="B48" s="36" t="s">
        <v>413</v>
      </c>
      <c r="C48" s="36" t="s">
        <v>409</v>
      </c>
      <c r="D48" s="33" t="s">
        <v>411</v>
      </c>
      <c r="E48" s="33" t="s">
        <v>412</v>
      </c>
      <c r="F48" s="51" t="s">
        <v>288</v>
      </c>
    </row>
    <row r="49" spans="1:6" x14ac:dyDescent="0.25">
      <c r="A49" s="50" t="s">
        <v>418</v>
      </c>
      <c r="B49" s="36" t="s">
        <v>416</v>
      </c>
      <c r="C49" s="30" t="s">
        <v>417</v>
      </c>
      <c r="D49" s="33" t="s">
        <v>414</v>
      </c>
      <c r="E49" s="33" t="s">
        <v>415</v>
      </c>
      <c r="F49" s="51" t="s">
        <v>288</v>
      </c>
    </row>
    <row r="50" spans="1:6" x14ac:dyDescent="0.25">
      <c r="A50" s="49" t="s">
        <v>423</v>
      </c>
      <c r="B50" s="30" t="s">
        <v>421</v>
      </c>
      <c r="C50" s="30" t="s">
        <v>422</v>
      </c>
      <c r="D50" s="31" t="s">
        <v>419</v>
      </c>
      <c r="E50" s="32" t="s">
        <v>420</v>
      </c>
      <c r="F50" s="47" t="s">
        <v>272</v>
      </c>
    </row>
    <row r="51" spans="1:6" x14ac:dyDescent="0.25">
      <c r="A51" s="49" t="s">
        <v>428</v>
      </c>
      <c r="B51" s="30" t="s">
        <v>426</v>
      </c>
      <c r="C51" s="30" t="s">
        <v>427</v>
      </c>
      <c r="D51" s="31" t="s">
        <v>435</v>
      </c>
      <c r="E51" s="32" t="s">
        <v>436</v>
      </c>
      <c r="F51" s="47" t="s">
        <v>272</v>
      </c>
    </row>
    <row r="52" spans="1:6" x14ac:dyDescent="0.25">
      <c r="A52" s="49" t="s">
        <v>428</v>
      </c>
      <c r="B52" s="30" t="s">
        <v>426</v>
      </c>
      <c r="C52" s="30" t="s">
        <v>427</v>
      </c>
      <c r="D52" s="31" t="s">
        <v>431</v>
      </c>
      <c r="E52" s="32" t="s">
        <v>432</v>
      </c>
      <c r="F52" s="47" t="s">
        <v>272</v>
      </c>
    </row>
    <row r="53" spans="1:6" x14ac:dyDescent="0.25">
      <c r="A53" s="49" t="s">
        <v>428</v>
      </c>
      <c r="B53" s="30" t="s">
        <v>426</v>
      </c>
      <c r="C53" s="30" t="s">
        <v>427</v>
      </c>
      <c r="D53" s="31" t="s">
        <v>424</v>
      </c>
      <c r="E53" s="32" t="s">
        <v>425</v>
      </c>
      <c r="F53" s="47" t="s">
        <v>272</v>
      </c>
    </row>
    <row r="54" spans="1:6" x14ac:dyDescent="0.25">
      <c r="A54" s="49" t="s">
        <v>428</v>
      </c>
      <c r="B54" s="30" t="s">
        <v>426</v>
      </c>
      <c r="C54" s="30" t="s">
        <v>427</v>
      </c>
      <c r="D54" s="31" t="s">
        <v>439</v>
      </c>
      <c r="E54" s="32" t="s">
        <v>440</v>
      </c>
      <c r="F54" s="47" t="s">
        <v>272</v>
      </c>
    </row>
    <row r="55" spans="1:6" x14ac:dyDescent="0.25">
      <c r="A55" s="49" t="s">
        <v>428</v>
      </c>
      <c r="B55" s="30" t="s">
        <v>426</v>
      </c>
      <c r="C55" s="30" t="s">
        <v>427</v>
      </c>
      <c r="D55" s="31" t="s">
        <v>429</v>
      </c>
      <c r="E55" s="32" t="s">
        <v>430</v>
      </c>
      <c r="F55" s="47" t="s">
        <v>272</v>
      </c>
    </row>
    <row r="56" spans="1:6" x14ac:dyDescent="0.25">
      <c r="A56" s="49" t="s">
        <v>428</v>
      </c>
      <c r="B56" s="30" t="s">
        <v>426</v>
      </c>
      <c r="C56" s="30" t="s">
        <v>427</v>
      </c>
      <c r="D56" s="31" t="s">
        <v>433</v>
      </c>
      <c r="E56" s="32" t="s">
        <v>434</v>
      </c>
      <c r="F56" s="47" t="s">
        <v>272</v>
      </c>
    </row>
    <row r="57" spans="1:6" x14ac:dyDescent="0.25">
      <c r="A57" s="49" t="s">
        <v>428</v>
      </c>
      <c r="B57" s="30" t="s">
        <v>426</v>
      </c>
      <c r="C57" s="30" t="s">
        <v>427</v>
      </c>
      <c r="D57" s="31" t="s">
        <v>441</v>
      </c>
      <c r="E57" s="32" t="s">
        <v>442</v>
      </c>
      <c r="F57" s="47" t="s">
        <v>272</v>
      </c>
    </row>
    <row r="58" spans="1:6" x14ac:dyDescent="0.25">
      <c r="A58" s="48" t="s">
        <v>428</v>
      </c>
      <c r="B58" s="30" t="s">
        <v>426</v>
      </c>
      <c r="C58" s="30" t="s">
        <v>427</v>
      </c>
      <c r="D58" s="31" t="s">
        <v>437</v>
      </c>
      <c r="E58" s="32" t="s">
        <v>438</v>
      </c>
      <c r="F58" s="47" t="s">
        <v>272</v>
      </c>
    </row>
    <row r="59" spans="1:6" x14ac:dyDescent="0.25">
      <c r="A59" s="50" t="s">
        <v>446</v>
      </c>
      <c r="B59" s="89" t="s">
        <v>445</v>
      </c>
      <c r="C59" s="89" t="s">
        <v>427</v>
      </c>
      <c r="D59" s="33" t="s">
        <v>443</v>
      </c>
      <c r="E59" s="33" t="s">
        <v>444</v>
      </c>
      <c r="F59" s="51" t="s">
        <v>272</v>
      </c>
    </row>
    <row r="60" spans="1:6" x14ac:dyDescent="0.25">
      <c r="A60" s="50" t="s">
        <v>52</v>
      </c>
      <c r="B60" s="90" t="s">
        <v>53</v>
      </c>
      <c r="C60" s="90" t="s">
        <v>5</v>
      </c>
      <c r="D60" s="33" t="s">
        <v>447</v>
      </c>
      <c r="E60" s="33" t="s">
        <v>448</v>
      </c>
      <c r="F60" s="51" t="s">
        <v>288</v>
      </c>
    </row>
    <row r="61" spans="1:6" x14ac:dyDescent="0.25">
      <c r="A61" s="50" t="s">
        <v>57</v>
      </c>
      <c r="B61" s="35" t="s">
        <v>58</v>
      </c>
      <c r="C61" s="89" t="s">
        <v>5</v>
      </c>
      <c r="D61" s="33" t="s">
        <v>449</v>
      </c>
      <c r="E61" s="33" t="s">
        <v>450</v>
      </c>
      <c r="F61" s="51" t="s">
        <v>288</v>
      </c>
    </row>
    <row r="62" spans="1:6" x14ac:dyDescent="0.25">
      <c r="A62" s="49" t="s">
        <v>454</v>
      </c>
      <c r="B62" s="30" t="s">
        <v>453</v>
      </c>
      <c r="C62" s="30" t="s">
        <v>5</v>
      </c>
      <c r="D62" s="31" t="s">
        <v>451</v>
      </c>
      <c r="E62" s="32" t="s">
        <v>452</v>
      </c>
      <c r="F62" s="47" t="s">
        <v>288</v>
      </c>
    </row>
    <row r="63" spans="1:6" x14ac:dyDescent="0.25">
      <c r="A63" s="49" t="s">
        <v>90</v>
      </c>
      <c r="B63" s="30" t="s">
        <v>66</v>
      </c>
      <c r="C63" s="30" t="s">
        <v>5</v>
      </c>
      <c r="D63" s="31" t="s">
        <v>455</v>
      </c>
      <c r="E63" s="32" t="s">
        <v>456</v>
      </c>
      <c r="F63" s="47" t="s">
        <v>288</v>
      </c>
    </row>
    <row r="64" spans="1:6" x14ac:dyDescent="0.25">
      <c r="A64" s="54" t="s">
        <v>460</v>
      </c>
      <c r="B64" s="40" t="s">
        <v>459</v>
      </c>
      <c r="C64" s="40" t="s">
        <v>5</v>
      </c>
      <c r="D64" s="38" t="s">
        <v>461</v>
      </c>
      <c r="E64" s="39" t="s">
        <v>462</v>
      </c>
      <c r="F64" s="55" t="s">
        <v>288</v>
      </c>
    </row>
    <row r="65" spans="1:6" x14ac:dyDescent="0.25">
      <c r="A65" s="49" t="s">
        <v>460</v>
      </c>
      <c r="B65" s="30" t="s">
        <v>459</v>
      </c>
      <c r="C65" s="30" t="s">
        <v>5</v>
      </c>
      <c r="D65" s="31" t="s">
        <v>457</v>
      </c>
      <c r="E65" s="32" t="s">
        <v>458</v>
      </c>
      <c r="F65" s="47" t="s">
        <v>288</v>
      </c>
    </row>
    <row r="66" spans="1:6" x14ac:dyDescent="0.25">
      <c r="A66" s="50" t="s">
        <v>466</v>
      </c>
      <c r="B66" s="36" t="s">
        <v>465</v>
      </c>
      <c r="C66" s="36" t="s">
        <v>5</v>
      </c>
      <c r="D66" s="33" t="s">
        <v>463</v>
      </c>
      <c r="E66" s="33" t="s">
        <v>464</v>
      </c>
      <c r="F66" s="51" t="s">
        <v>288</v>
      </c>
    </row>
    <row r="67" spans="1:6" x14ac:dyDescent="0.25">
      <c r="A67" s="50" t="s">
        <v>471</v>
      </c>
      <c r="B67" s="30" t="s">
        <v>469</v>
      </c>
      <c r="C67" s="89" t="s">
        <v>470</v>
      </c>
      <c r="D67" s="33" t="s">
        <v>467</v>
      </c>
      <c r="E67" s="33" t="s">
        <v>468</v>
      </c>
      <c r="F67" s="51" t="s">
        <v>288</v>
      </c>
    </row>
    <row r="68" spans="1:6" x14ac:dyDescent="0.25">
      <c r="A68" s="50" t="s">
        <v>475</v>
      </c>
      <c r="B68" s="89" t="s">
        <v>474</v>
      </c>
      <c r="C68" s="34" t="s">
        <v>470</v>
      </c>
      <c r="D68" s="33" t="s">
        <v>472</v>
      </c>
      <c r="E68" s="33" t="s">
        <v>473</v>
      </c>
      <c r="F68" s="51" t="s">
        <v>293</v>
      </c>
    </row>
    <row r="69" spans="1:6" x14ac:dyDescent="0.25">
      <c r="A69" s="50" t="s">
        <v>490</v>
      </c>
      <c r="B69" s="34" t="s">
        <v>488</v>
      </c>
      <c r="C69" s="34" t="s">
        <v>857</v>
      </c>
      <c r="D69" s="33" t="s">
        <v>486</v>
      </c>
      <c r="E69" s="31" t="s">
        <v>487</v>
      </c>
      <c r="F69" s="51" t="s">
        <v>272</v>
      </c>
    </row>
    <row r="70" spans="1:6" x14ac:dyDescent="0.25">
      <c r="A70" s="49" t="s">
        <v>480</v>
      </c>
      <c r="B70" s="30" t="s">
        <v>478</v>
      </c>
      <c r="C70" s="30" t="s">
        <v>479</v>
      </c>
      <c r="D70" s="31" t="s">
        <v>476</v>
      </c>
      <c r="E70" s="31" t="s">
        <v>477</v>
      </c>
      <c r="F70" s="47" t="s">
        <v>288</v>
      </c>
    </row>
    <row r="71" spans="1:6" x14ac:dyDescent="0.25">
      <c r="A71" s="57" t="s">
        <v>517</v>
      </c>
      <c r="B71" s="30" t="s">
        <v>516</v>
      </c>
      <c r="C71" s="34" t="s">
        <v>484</v>
      </c>
      <c r="D71" s="31" t="s">
        <v>514</v>
      </c>
      <c r="E71" s="32" t="s">
        <v>515</v>
      </c>
      <c r="F71" s="47" t="s">
        <v>272</v>
      </c>
    </row>
    <row r="72" spans="1:6" x14ac:dyDescent="0.25">
      <c r="A72" s="57" t="s">
        <v>517</v>
      </c>
      <c r="B72" s="30" t="s">
        <v>516</v>
      </c>
      <c r="C72" s="34" t="s">
        <v>484</v>
      </c>
      <c r="D72" s="31" t="s">
        <v>538</v>
      </c>
      <c r="E72" s="32" t="s">
        <v>539</v>
      </c>
      <c r="F72" s="47" t="s">
        <v>272</v>
      </c>
    </row>
    <row r="73" spans="1:6" x14ac:dyDescent="0.25">
      <c r="A73" s="58" t="s">
        <v>517</v>
      </c>
      <c r="B73" s="30" t="s">
        <v>516</v>
      </c>
      <c r="C73" s="89" t="s">
        <v>484</v>
      </c>
      <c r="D73" s="31" t="s">
        <v>518</v>
      </c>
      <c r="E73" s="32" t="s">
        <v>519</v>
      </c>
      <c r="F73" s="47" t="s">
        <v>272</v>
      </c>
    </row>
    <row r="74" spans="1:6" x14ac:dyDescent="0.25">
      <c r="A74" s="48" t="s">
        <v>517</v>
      </c>
      <c r="B74" s="30" t="s">
        <v>516</v>
      </c>
      <c r="C74" s="89" t="s">
        <v>484</v>
      </c>
      <c r="D74" s="31" t="s">
        <v>524</v>
      </c>
      <c r="E74" s="32" t="s">
        <v>525</v>
      </c>
      <c r="F74" s="47" t="s">
        <v>272</v>
      </c>
    </row>
    <row r="75" spans="1:6" x14ac:dyDescent="0.25">
      <c r="A75" s="48" t="s">
        <v>517</v>
      </c>
      <c r="B75" s="30" t="s">
        <v>516</v>
      </c>
      <c r="C75" s="89" t="s">
        <v>484</v>
      </c>
      <c r="D75" s="31" t="s">
        <v>522</v>
      </c>
      <c r="E75" s="32" t="s">
        <v>523</v>
      </c>
      <c r="F75" s="47" t="s">
        <v>272</v>
      </c>
    </row>
    <row r="76" spans="1:6" x14ac:dyDescent="0.25">
      <c r="A76" s="48" t="s">
        <v>517</v>
      </c>
      <c r="B76" s="30" t="s">
        <v>516</v>
      </c>
      <c r="C76" s="89" t="s">
        <v>484</v>
      </c>
      <c r="D76" s="31" t="s">
        <v>526</v>
      </c>
      <c r="E76" s="32" t="s">
        <v>527</v>
      </c>
      <c r="F76" s="47" t="s">
        <v>272</v>
      </c>
    </row>
    <row r="77" spans="1:6" x14ac:dyDescent="0.25">
      <c r="A77" s="48" t="s">
        <v>517</v>
      </c>
      <c r="B77" s="30" t="s">
        <v>516</v>
      </c>
      <c r="C77" s="89" t="s">
        <v>484</v>
      </c>
      <c r="D77" s="31" t="s">
        <v>534</v>
      </c>
      <c r="E77" s="32" t="s">
        <v>535</v>
      </c>
      <c r="F77" s="47" t="s">
        <v>272</v>
      </c>
    </row>
    <row r="78" spans="1:6" x14ac:dyDescent="0.25">
      <c r="A78" s="48" t="s">
        <v>517</v>
      </c>
      <c r="B78" s="30" t="s">
        <v>516</v>
      </c>
      <c r="C78" s="89" t="s">
        <v>484</v>
      </c>
      <c r="D78" s="31" t="s">
        <v>530</v>
      </c>
      <c r="E78" s="32" t="s">
        <v>531</v>
      </c>
      <c r="F78" s="47" t="s">
        <v>272</v>
      </c>
    </row>
    <row r="79" spans="1:6" x14ac:dyDescent="0.25">
      <c r="A79" s="48" t="s">
        <v>517</v>
      </c>
      <c r="B79" s="30" t="s">
        <v>516</v>
      </c>
      <c r="C79" s="89" t="s">
        <v>484</v>
      </c>
      <c r="D79" s="31" t="s">
        <v>520</v>
      </c>
      <c r="E79" s="32" t="s">
        <v>521</v>
      </c>
      <c r="F79" s="47" t="s">
        <v>272</v>
      </c>
    </row>
    <row r="80" spans="1:6" x14ac:dyDescent="0.25">
      <c r="A80" s="48" t="s">
        <v>517</v>
      </c>
      <c r="B80" s="30" t="s">
        <v>516</v>
      </c>
      <c r="C80" s="89" t="s">
        <v>484</v>
      </c>
      <c r="D80" s="31" t="s">
        <v>536</v>
      </c>
      <c r="E80" s="32" t="s">
        <v>537</v>
      </c>
      <c r="F80" s="47" t="s">
        <v>272</v>
      </c>
    </row>
    <row r="81" spans="1:6" x14ac:dyDescent="0.25">
      <c r="A81" s="46" t="s">
        <v>517</v>
      </c>
      <c r="B81" s="30" t="s">
        <v>516</v>
      </c>
      <c r="C81" s="89" t="s">
        <v>484</v>
      </c>
      <c r="D81" s="31" t="s">
        <v>528</v>
      </c>
      <c r="E81" s="32" t="s">
        <v>529</v>
      </c>
      <c r="F81" s="47" t="s">
        <v>272</v>
      </c>
    </row>
    <row r="82" spans="1:6" x14ac:dyDescent="0.25">
      <c r="A82" s="46" t="s">
        <v>517</v>
      </c>
      <c r="B82" s="30" t="s">
        <v>516</v>
      </c>
      <c r="C82" s="89" t="s">
        <v>484</v>
      </c>
      <c r="D82" s="31" t="s">
        <v>542</v>
      </c>
      <c r="E82" s="32" t="s">
        <v>543</v>
      </c>
      <c r="F82" s="47" t="s">
        <v>272</v>
      </c>
    </row>
    <row r="83" spans="1:6" x14ac:dyDescent="0.25">
      <c r="A83" s="48" t="s">
        <v>517</v>
      </c>
      <c r="B83" s="30" t="s">
        <v>516</v>
      </c>
      <c r="C83" s="89" t="s">
        <v>484</v>
      </c>
      <c r="D83" s="31" t="s">
        <v>532</v>
      </c>
      <c r="E83" s="32" t="s">
        <v>533</v>
      </c>
      <c r="F83" s="47" t="s">
        <v>272</v>
      </c>
    </row>
    <row r="84" spans="1:6" x14ac:dyDescent="0.25">
      <c r="A84" s="46" t="s">
        <v>517</v>
      </c>
      <c r="B84" s="30" t="s">
        <v>516</v>
      </c>
      <c r="C84" s="89" t="s">
        <v>484</v>
      </c>
      <c r="D84" s="31" t="s">
        <v>540</v>
      </c>
      <c r="E84" s="32" t="s">
        <v>541</v>
      </c>
      <c r="F84" s="47" t="s">
        <v>272</v>
      </c>
    </row>
    <row r="85" spans="1:6" x14ac:dyDescent="0.25">
      <c r="A85" s="48" t="s">
        <v>547</v>
      </c>
      <c r="B85" s="30" t="s">
        <v>546</v>
      </c>
      <c r="C85" s="89" t="s">
        <v>484</v>
      </c>
      <c r="D85" s="31" t="s">
        <v>544</v>
      </c>
      <c r="E85" s="32" t="s">
        <v>545</v>
      </c>
      <c r="F85" s="47" t="s">
        <v>293</v>
      </c>
    </row>
    <row r="86" spans="1:6" x14ac:dyDescent="0.25">
      <c r="A86" s="46" t="s">
        <v>547</v>
      </c>
      <c r="B86" s="30" t="s">
        <v>546</v>
      </c>
      <c r="C86" s="89" t="s">
        <v>484</v>
      </c>
      <c r="D86" s="31" t="s">
        <v>548</v>
      </c>
      <c r="E86" s="32" t="s">
        <v>549</v>
      </c>
      <c r="F86" s="47" t="s">
        <v>550</v>
      </c>
    </row>
    <row r="87" spans="1:6" x14ac:dyDescent="0.25">
      <c r="A87" s="48" t="s">
        <v>554</v>
      </c>
      <c r="B87" s="30" t="s">
        <v>553</v>
      </c>
      <c r="C87" s="89" t="s">
        <v>484</v>
      </c>
      <c r="D87" s="31" t="s">
        <v>551</v>
      </c>
      <c r="E87" s="32" t="s">
        <v>552</v>
      </c>
      <c r="F87" s="47" t="s">
        <v>272</v>
      </c>
    </row>
    <row r="88" spans="1:6" x14ac:dyDescent="0.25">
      <c r="A88" s="48" t="s">
        <v>557</v>
      </c>
      <c r="B88" s="30" t="s">
        <v>493</v>
      </c>
      <c r="C88" s="89" t="s">
        <v>484</v>
      </c>
      <c r="D88" s="31" t="s">
        <v>555</v>
      </c>
      <c r="E88" s="32" t="s">
        <v>556</v>
      </c>
      <c r="F88" s="47" t="s">
        <v>293</v>
      </c>
    </row>
    <row r="89" spans="1:6" x14ac:dyDescent="0.25">
      <c r="A89" s="48" t="s">
        <v>560</v>
      </c>
      <c r="B89" s="30" t="s">
        <v>499</v>
      </c>
      <c r="C89" s="89" t="s">
        <v>484</v>
      </c>
      <c r="D89" s="31" t="s">
        <v>558</v>
      </c>
      <c r="E89" s="32" t="s">
        <v>559</v>
      </c>
      <c r="F89" s="47" t="s">
        <v>293</v>
      </c>
    </row>
    <row r="90" spans="1:6" x14ac:dyDescent="0.25">
      <c r="A90" s="48" t="s">
        <v>564</v>
      </c>
      <c r="B90" s="30" t="s">
        <v>563</v>
      </c>
      <c r="C90" s="89" t="s">
        <v>484</v>
      </c>
      <c r="D90" s="31" t="s">
        <v>561</v>
      </c>
      <c r="E90" s="32" t="s">
        <v>562</v>
      </c>
      <c r="F90" s="47" t="s">
        <v>293</v>
      </c>
    </row>
    <row r="91" spans="1:6" x14ac:dyDescent="0.25">
      <c r="A91" s="50" t="s">
        <v>494</v>
      </c>
      <c r="B91" s="89" t="s">
        <v>493</v>
      </c>
      <c r="C91" s="89" t="s">
        <v>484</v>
      </c>
      <c r="D91" s="33" t="s">
        <v>491</v>
      </c>
      <c r="E91" s="33" t="s">
        <v>492</v>
      </c>
      <c r="F91" s="51" t="s">
        <v>293</v>
      </c>
    </row>
    <row r="92" spans="1:6" x14ac:dyDescent="0.25">
      <c r="A92" s="50" t="s">
        <v>494</v>
      </c>
      <c r="B92" s="36" t="s">
        <v>493</v>
      </c>
      <c r="C92" s="89" t="s">
        <v>484</v>
      </c>
      <c r="D92" s="33" t="s">
        <v>495</v>
      </c>
      <c r="E92" s="33" t="s">
        <v>496</v>
      </c>
      <c r="F92" s="51" t="s">
        <v>293</v>
      </c>
    </row>
    <row r="93" spans="1:6" x14ac:dyDescent="0.25">
      <c r="A93" s="50" t="s">
        <v>500</v>
      </c>
      <c r="B93" s="90" t="s">
        <v>499</v>
      </c>
      <c r="C93" s="89" t="s">
        <v>484</v>
      </c>
      <c r="D93" s="33" t="s">
        <v>497</v>
      </c>
      <c r="E93" s="33" t="s">
        <v>498</v>
      </c>
      <c r="F93" s="51" t="s">
        <v>293</v>
      </c>
    </row>
    <row r="94" spans="1:6" x14ac:dyDescent="0.25">
      <c r="A94" s="48" t="s">
        <v>568</v>
      </c>
      <c r="B94" s="30" t="s">
        <v>567</v>
      </c>
      <c r="C94" s="89" t="s">
        <v>484</v>
      </c>
      <c r="D94" s="31" t="s">
        <v>571</v>
      </c>
      <c r="E94" s="32" t="s">
        <v>572</v>
      </c>
      <c r="F94" s="47" t="s">
        <v>550</v>
      </c>
    </row>
    <row r="95" spans="1:6" x14ac:dyDescent="0.25">
      <c r="A95" s="48" t="s">
        <v>568</v>
      </c>
      <c r="B95" s="30" t="s">
        <v>567</v>
      </c>
      <c r="C95" s="89" t="s">
        <v>484</v>
      </c>
      <c r="D95" s="31" t="s">
        <v>573</v>
      </c>
      <c r="E95" s="32" t="s">
        <v>574</v>
      </c>
      <c r="F95" s="47" t="s">
        <v>550</v>
      </c>
    </row>
    <row r="96" spans="1:6" x14ac:dyDescent="0.25">
      <c r="A96" s="48" t="s">
        <v>568</v>
      </c>
      <c r="B96" s="30" t="s">
        <v>567</v>
      </c>
      <c r="C96" s="89" t="s">
        <v>484</v>
      </c>
      <c r="D96" s="31" t="s">
        <v>575</v>
      </c>
      <c r="E96" s="32" t="s">
        <v>576</v>
      </c>
      <c r="F96" s="47" t="s">
        <v>550</v>
      </c>
    </row>
    <row r="97" spans="1:6" x14ac:dyDescent="0.25">
      <c r="A97" s="48" t="s">
        <v>568</v>
      </c>
      <c r="B97" s="30" t="s">
        <v>567</v>
      </c>
      <c r="C97" s="89" t="s">
        <v>484</v>
      </c>
      <c r="D97" s="31" t="s">
        <v>577</v>
      </c>
      <c r="E97" s="32" t="s">
        <v>578</v>
      </c>
      <c r="F97" s="47" t="s">
        <v>550</v>
      </c>
    </row>
    <row r="98" spans="1:6" x14ac:dyDescent="0.25">
      <c r="A98" s="48" t="s">
        <v>568</v>
      </c>
      <c r="B98" s="30" t="s">
        <v>567</v>
      </c>
      <c r="C98" s="89" t="s">
        <v>484</v>
      </c>
      <c r="D98" s="31" t="s">
        <v>569</v>
      </c>
      <c r="E98" s="32" t="s">
        <v>570</v>
      </c>
      <c r="F98" s="47" t="s">
        <v>550</v>
      </c>
    </row>
    <row r="99" spans="1:6" x14ac:dyDescent="0.25">
      <c r="A99" s="48" t="s">
        <v>568</v>
      </c>
      <c r="B99" s="30" t="s">
        <v>567</v>
      </c>
      <c r="C99" s="89" t="s">
        <v>484</v>
      </c>
      <c r="D99" s="31" t="s">
        <v>565</v>
      </c>
      <c r="E99" s="32" t="s">
        <v>566</v>
      </c>
      <c r="F99" s="47" t="s">
        <v>550</v>
      </c>
    </row>
    <row r="100" spans="1:6" x14ac:dyDescent="0.25">
      <c r="A100" s="56" t="s">
        <v>504</v>
      </c>
      <c r="B100" s="89" t="s">
        <v>503</v>
      </c>
      <c r="C100" s="89" t="s">
        <v>484</v>
      </c>
      <c r="D100" s="33" t="s">
        <v>501</v>
      </c>
      <c r="E100" s="33" t="s">
        <v>502</v>
      </c>
      <c r="F100" s="51" t="s">
        <v>272</v>
      </c>
    </row>
    <row r="101" spans="1:6" x14ac:dyDescent="0.25">
      <c r="A101" s="56" t="s">
        <v>504</v>
      </c>
      <c r="B101" s="89" t="s">
        <v>503</v>
      </c>
      <c r="C101" s="89" t="s">
        <v>484</v>
      </c>
      <c r="D101" s="31" t="s">
        <v>507</v>
      </c>
      <c r="E101" s="31" t="s">
        <v>508</v>
      </c>
      <c r="F101" s="53" t="s">
        <v>272</v>
      </c>
    </row>
    <row r="102" spans="1:6" x14ac:dyDescent="0.25">
      <c r="A102" s="56" t="s">
        <v>504</v>
      </c>
      <c r="B102" s="89" t="s">
        <v>503</v>
      </c>
      <c r="C102" s="89" t="s">
        <v>484</v>
      </c>
      <c r="D102" s="31" t="s">
        <v>505</v>
      </c>
      <c r="E102" s="31" t="s">
        <v>506</v>
      </c>
      <c r="F102" s="53" t="s">
        <v>272</v>
      </c>
    </row>
    <row r="103" spans="1:6" x14ac:dyDescent="0.25">
      <c r="A103" s="48" t="s">
        <v>582</v>
      </c>
      <c r="B103" s="30" t="s">
        <v>581</v>
      </c>
      <c r="C103" s="89" t="s">
        <v>484</v>
      </c>
      <c r="D103" s="31" t="s">
        <v>579</v>
      </c>
      <c r="E103" s="32" t="s">
        <v>580</v>
      </c>
      <c r="F103" s="47" t="s">
        <v>293</v>
      </c>
    </row>
    <row r="104" spans="1:6" x14ac:dyDescent="0.25">
      <c r="A104" s="50" t="s">
        <v>485</v>
      </c>
      <c r="B104" s="89" t="s">
        <v>483</v>
      </c>
      <c r="C104" s="89" t="s">
        <v>484</v>
      </c>
      <c r="D104" s="33" t="s">
        <v>481</v>
      </c>
      <c r="E104" s="33" t="s">
        <v>482</v>
      </c>
      <c r="F104" s="51" t="s">
        <v>293</v>
      </c>
    </row>
    <row r="105" spans="1:6" x14ac:dyDescent="0.25">
      <c r="A105" s="56" t="s">
        <v>485</v>
      </c>
      <c r="B105" s="89" t="s">
        <v>511</v>
      </c>
      <c r="C105" s="89" t="s">
        <v>484</v>
      </c>
      <c r="D105" s="33" t="s">
        <v>509</v>
      </c>
      <c r="E105" s="33" t="s">
        <v>510</v>
      </c>
      <c r="F105" s="51" t="s">
        <v>272</v>
      </c>
    </row>
    <row r="106" spans="1:6" x14ac:dyDescent="0.25">
      <c r="A106" s="49" t="s">
        <v>485</v>
      </c>
      <c r="B106" s="36" t="s">
        <v>511</v>
      </c>
      <c r="C106" s="89" t="s">
        <v>484</v>
      </c>
      <c r="D106" s="31" t="s">
        <v>512</v>
      </c>
      <c r="E106" s="31" t="s">
        <v>513</v>
      </c>
      <c r="F106" s="53" t="s">
        <v>293</v>
      </c>
    </row>
    <row r="107" spans="1:6" x14ac:dyDescent="0.25">
      <c r="A107" s="48" t="s">
        <v>586</v>
      </c>
      <c r="B107" s="30" t="s">
        <v>585</v>
      </c>
      <c r="C107" s="89" t="s">
        <v>484</v>
      </c>
      <c r="D107" s="31" t="s">
        <v>583</v>
      </c>
      <c r="E107" s="32" t="s">
        <v>584</v>
      </c>
      <c r="F107" s="47" t="s">
        <v>272</v>
      </c>
    </row>
    <row r="108" spans="1:6" x14ac:dyDescent="0.25">
      <c r="A108" s="49" t="s">
        <v>591</v>
      </c>
      <c r="B108" s="30" t="s">
        <v>589</v>
      </c>
      <c r="C108" s="30" t="s">
        <v>590</v>
      </c>
      <c r="D108" s="31" t="s">
        <v>587</v>
      </c>
      <c r="E108" s="32" t="s">
        <v>588</v>
      </c>
      <c r="F108" s="47" t="s">
        <v>288</v>
      </c>
    </row>
    <row r="109" spans="1:6" x14ac:dyDescent="0.25">
      <c r="A109" s="48" t="s">
        <v>676</v>
      </c>
      <c r="B109" s="30" t="s">
        <v>675</v>
      </c>
      <c r="C109" s="30" t="s">
        <v>12</v>
      </c>
      <c r="D109" s="31" t="s">
        <v>673</v>
      </c>
      <c r="E109" s="32" t="s">
        <v>674</v>
      </c>
      <c r="F109" s="47" t="s">
        <v>272</v>
      </c>
    </row>
    <row r="110" spans="1:6" x14ac:dyDescent="0.25">
      <c r="A110" s="48" t="s">
        <v>367</v>
      </c>
      <c r="B110" s="30" t="s">
        <v>594</v>
      </c>
      <c r="C110" s="30" t="s">
        <v>12</v>
      </c>
      <c r="D110" s="31" t="s">
        <v>645</v>
      </c>
      <c r="E110" s="32" t="s">
        <v>646</v>
      </c>
      <c r="F110" s="47" t="s">
        <v>272</v>
      </c>
    </row>
    <row r="111" spans="1:6" x14ac:dyDescent="0.25">
      <c r="A111" s="59" t="s">
        <v>367</v>
      </c>
      <c r="B111" s="30" t="s">
        <v>594</v>
      </c>
      <c r="C111" s="30" t="s">
        <v>12</v>
      </c>
      <c r="D111" s="31" t="s">
        <v>595</v>
      </c>
      <c r="E111" s="32" t="s">
        <v>596</v>
      </c>
      <c r="F111" s="47" t="s">
        <v>272</v>
      </c>
    </row>
    <row r="112" spans="1:6" x14ac:dyDescent="0.25">
      <c r="A112" s="48" t="s">
        <v>367</v>
      </c>
      <c r="B112" s="30" t="s">
        <v>594</v>
      </c>
      <c r="C112" s="30" t="s">
        <v>12</v>
      </c>
      <c r="D112" s="31" t="s">
        <v>667</v>
      </c>
      <c r="E112" s="32" t="s">
        <v>668</v>
      </c>
      <c r="F112" s="47" t="s">
        <v>272</v>
      </c>
    </row>
    <row r="113" spans="1:6" x14ac:dyDescent="0.25">
      <c r="A113" s="59" t="s">
        <v>367</v>
      </c>
      <c r="B113" s="30" t="s">
        <v>594</v>
      </c>
      <c r="C113" s="30" t="s">
        <v>12</v>
      </c>
      <c r="D113" s="31" t="s">
        <v>637</v>
      </c>
      <c r="E113" s="32" t="s">
        <v>638</v>
      </c>
      <c r="F113" s="47" t="s">
        <v>272</v>
      </c>
    </row>
    <row r="114" spans="1:6" x14ac:dyDescent="0.25">
      <c r="A114" s="59" t="s">
        <v>367</v>
      </c>
      <c r="B114" s="30" t="s">
        <v>594</v>
      </c>
      <c r="C114" s="30" t="s">
        <v>12</v>
      </c>
      <c r="D114" s="31" t="s">
        <v>601</v>
      </c>
      <c r="E114" s="32" t="s">
        <v>602</v>
      </c>
      <c r="F114" s="47" t="s">
        <v>272</v>
      </c>
    </row>
    <row r="115" spans="1:6" x14ac:dyDescent="0.25">
      <c r="A115" s="192" t="s">
        <v>367</v>
      </c>
      <c r="B115" s="90" t="s">
        <v>366</v>
      </c>
      <c r="C115" s="89" t="s">
        <v>12</v>
      </c>
      <c r="D115" s="33" t="s">
        <v>709</v>
      </c>
      <c r="E115" s="33" t="s">
        <v>710</v>
      </c>
      <c r="F115" s="51" t="s">
        <v>272</v>
      </c>
    </row>
    <row r="116" spans="1:6" x14ac:dyDescent="0.25">
      <c r="A116" s="48" t="s">
        <v>367</v>
      </c>
      <c r="B116" s="30" t="s">
        <v>594</v>
      </c>
      <c r="C116" s="30" t="s">
        <v>12</v>
      </c>
      <c r="D116" s="31" t="s">
        <v>635</v>
      </c>
      <c r="E116" s="32" t="s">
        <v>636</v>
      </c>
      <c r="F116" s="47" t="s">
        <v>272</v>
      </c>
    </row>
    <row r="117" spans="1:6" x14ac:dyDescent="0.25">
      <c r="A117" s="50" t="s">
        <v>367</v>
      </c>
      <c r="B117" s="89" t="s">
        <v>366</v>
      </c>
      <c r="C117" s="89" t="s">
        <v>12</v>
      </c>
      <c r="D117" s="33" t="s">
        <v>695</v>
      </c>
      <c r="E117" s="33" t="s">
        <v>696</v>
      </c>
      <c r="F117" s="51" t="s">
        <v>272</v>
      </c>
    </row>
    <row r="118" spans="1:6" x14ac:dyDescent="0.25">
      <c r="A118" s="50" t="s">
        <v>367</v>
      </c>
      <c r="B118" s="89" t="s">
        <v>366</v>
      </c>
      <c r="C118" s="90" t="s">
        <v>12</v>
      </c>
      <c r="D118" s="33" t="s">
        <v>364</v>
      </c>
      <c r="E118" s="33" t="s">
        <v>365</v>
      </c>
      <c r="F118" s="51" t="s">
        <v>272</v>
      </c>
    </row>
    <row r="119" spans="1:6" x14ac:dyDescent="0.25">
      <c r="A119" s="61" t="s">
        <v>367</v>
      </c>
      <c r="B119" s="30" t="s">
        <v>594</v>
      </c>
      <c r="C119" s="30" t="s">
        <v>12</v>
      </c>
      <c r="D119" s="31" t="s">
        <v>657</v>
      </c>
      <c r="E119" s="32" t="s">
        <v>658</v>
      </c>
      <c r="F119" s="47" t="s">
        <v>272</v>
      </c>
    </row>
    <row r="120" spans="1:6" x14ac:dyDescent="0.25">
      <c r="A120" s="48" t="s">
        <v>367</v>
      </c>
      <c r="B120" s="30" t="s">
        <v>594</v>
      </c>
      <c r="C120" s="30" t="s">
        <v>12</v>
      </c>
      <c r="D120" s="31" t="s">
        <v>611</v>
      </c>
      <c r="E120" s="32" t="s">
        <v>612</v>
      </c>
      <c r="F120" s="47" t="s">
        <v>272</v>
      </c>
    </row>
    <row r="121" spans="1:6" x14ac:dyDescent="0.25">
      <c r="A121" s="48" t="s">
        <v>367</v>
      </c>
      <c r="B121" s="30" t="s">
        <v>594</v>
      </c>
      <c r="C121" s="30" t="s">
        <v>12</v>
      </c>
      <c r="D121" s="31" t="s">
        <v>663</v>
      </c>
      <c r="E121" s="32" t="s">
        <v>664</v>
      </c>
      <c r="F121" s="47" t="s">
        <v>272</v>
      </c>
    </row>
    <row r="122" spans="1:6" x14ac:dyDescent="0.25">
      <c r="A122" s="48" t="s">
        <v>367</v>
      </c>
      <c r="B122" s="30" t="s">
        <v>594</v>
      </c>
      <c r="C122" s="30" t="s">
        <v>12</v>
      </c>
      <c r="D122" s="31" t="s">
        <v>661</v>
      </c>
      <c r="E122" s="32" t="s">
        <v>662</v>
      </c>
      <c r="F122" s="47" t="s">
        <v>272</v>
      </c>
    </row>
    <row r="123" spans="1:6" x14ac:dyDescent="0.25">
      <c r="A123" s="59" t="s">
        <v>367</v>
      </c>
      <c r="B123" s="30" t="s">
        <v>594</v>
      </c>
      <c r="C123" s="30" t="s">
        <v>12</v>
      </c>
      <c r="D123" s="31" t="s">
        <v>653</v>
      </c>
      <c r="E123" s="32" t="s">
        <v>654</v>
      </c>
      <c r="F123" s="47" t="s">
        <v>272</v>
      </c>
    </row>
    <row r="124" spans="1:6" x14ac:dyDescent="0.25">
      <c r="A124" s="59" t="s">
        <v>367</v>
      </c>
      <c r="B124" s="30" t="s">
        <v>594</v>
      </c>
      <c r="C124" s="30" t="s">
        <v>12</v>
      </c>
      <c r="D124" s="31" t="s">
        <v>633</v>
      </c>
      <c r="E124" s="32" t="s">
        <v>634</v>
      </c>
      <c r="F124" s="47" t="s">
        <v>272</v>
      </c>
    </row>
    <row r="125" spans="1:6" x14ac:dyDescent="0.25">
      <c r="A125" s="48" t="s">
        <v>367</v>
      </c>
      <c r="B125" s="30" t="s">
        <v>594</v>
      </c>
      <c r="C125" s="30" t="s">
        <v>12</v>
      </c>
      <c r="D125" s="31" t="s">
        <v>655</v>
      </c>
      <c r="E125" s="32" t="s">
        <v>656</v>
      </c>
      <c r="F125" s="47" t="s">
        <v>272</v>
      </c>
    </row>
    <row r="126" spans="1:6" x14ac:dyDescent="0.25">
      <c r="A126" s="59" t="s">
        <v>367</v>
      </c>
      <c r="B126" s="30" t="s">
        <v>594</v>
      </c>
      <c r="C126" s="30" t="s">
        <v>12</v>
      </c>
      <c r="D126" s="31" t="s">
        <v>631</v>
      </c>
      <c r="E126" s="32" t="s">
        <v>632</v>
      </c>
      <c r="F126" s="47" t="s">
        <v>272</v>
      </c>
    </row>
    <row r="127" spans="1:6" x14ac:dyDescent="0.25">
      <c r="A127" s="48" t="s">
        <v>367</v>
      </c>
      <c r="B127" s="30" t="s">
        <v>594</v>
      </c>
      <c r="C127" s="30" t="s">
        <v>12</v>
      </c>
      <c r="D127" s="31" t="s">
        <v>603</v>
      </c>
      <c r="E127" s="32" t="s">
        <v>604</v>
      </c>
      <c r="F127" s="47" t="s">
        <v>272</v>
      </c>
    </row>
    <row r="128" spans="1:6" x14ac:dyDescent="0.25">
      <c r="A128" s="59" t="s">
        <v>367</v>
      </c>
      <c r="B128" s="30" t="s">
        <v>594</v>
      </c>
      <c r="C128" s="30" t="s">
        <v>12</v>
      </c>
      <c r="D128" s="31" t="s">
        <v>641</v>
      </c>
      <c r="E128" s="32" t="s">
        <v>642</v>
      </c>
      <c r="F128" s="47" t="s">
        <v>272</v>
      </c>
    </row>
    <row r="129" spans="1:6" x14ac:dyDescent="0.25">
      <c r="A129" s="46" t="s">
        <v>367</v>
      </c>
      <c r="B129" s="30" t="s">
        <v>594</v>
      </c>
      <c r="C129" s="30" t="s">
        <v>12</v>
      </c>
      <c r="D129" s="31" t="s">
        <v>665</v>
      </c>
      <c r="E129" s="32" t="s">
        <v>666</v>
      </c>
      <c r="F129" s="47" t="s">
        <v>272</v>
      </c>
    </row>
    <row r="130" spans="1:6" x14ac:dyDescent="0.25">
      <c r="A130" s="50" t="s">
        <v>367</v>
      </c>
      <c r="B130" s="89" t="s">
        <v>366</v>
      </c>
      <c r="C130" s="89" t="s">
        <v>12</v>
      </c>
      <c r="D130" s="33" t="s">
        <v>681</v>
      </c>
      <c r="E130" s="33" t="s">
        <v>682</v>
      </c>
      <c r="F130" s="51" t="s">
        <v>272</v>
      </c>
    </row>
    <row r="131" spans="1:6" x14ac:dyDescent="0.25">
      <c r="A131" s="46" t="s">
        <v>367</v>
      </c>
      <c r="B131" s="30" t="s">
        <v>594</v>
      </c>
      <c r="C131" s="30" t="s">
        <v>12</v>
      </c>
      <c r="D131" s="31" t="s">
        <v>643</v>
      </c>
      <c r="E131" s="32" t="s">
        <v>644</v>
      </c>
      <c r="F131" s="47" t="s">
        <v>272</v>
      </c>
    </row>
    <row r="132" spans="1:6" x14ac:dyDescent="0.25">
      <c r="A132" s="46" t="s">
        <v>367</v>
      </c>
      <c r="B132" s="30" t="s">
        <v>594</v>
      </c>
      <c r="C132" s="30" t="s">
        <v>12</v>
      </c>
      <c r="D132" s="31" t="s">
        <v>607</v>
      </c>
      <c r="E132" s="32" t="s">
        <v>608</v>
      </c>
      <c r="F132" s="47" t="s">
        <v>272</v>
      </c>
    </row>
    <row r="133" spans="1:6" x14ac:dyDescent="0.25">
      <c r="A133" s="46" t="s">
        <v>367</v>
      </c>
      <c r="B133" s="30" t="s">
        <v>594</v>
      </c>
      <c r="C133" s="30" t="s">
        <v>12</v>
      </c>
      <c r="D133" s="31" t="s">
        <v>605</v>
      </c>
      <c r="E133" s="32" t="s">
        <v>606</v>
      </c>
      <c r="F133" s="47" t="s">
        <v>272</v>
      </c>
    </row>
    <row r="134" spans="1:6" x14ac:dyDescent="0.25">
      <c r="A134" s="50" t="s">
        <v>367</v>
      </c>
      <c r="B134" s="89" t="s">
        <v>366</v>
      </c>
      <c r="C134" s="89" t="s">
        <v>12</v>
      </c>
      <c r="D134" s="33" t="s">
        <v>677</v>
      </c>
      <c r="E134" s="33" t="s">
        <v>678</v>
      </c>
      <c r="F134" s="51" t="s">
        <v>272</v>
      </c>
    </row>
    <row r="135" spans="1:6" x14ac:dyDescent="0.25">
      <c r="A135" s="50" t="s">
        <v>367</v>
      </c>
      <c r="B135" s="89" t="s">
        <v>366</v>
      </c>
      <c r="C135" s="90" t="s">
        <v>12</v>
      </c>
      <c r="D135" s="33" t="s">
        <v>679</v>
      </c>
      <c r="E135" s="33" t="s">
        <v>680</v>
      </c>
      <c r="F135" s="51" t="s">
        <v>272</v>
      </c>
    </row>
    <row r="136" spans="1:6" x14ac:dyDescent="0.25">
      <c r="A136" s="49" t="s">
        <v>367</v>
      </c>
      <c r="B136" s="30" t="s">
        <v>594</v>
      </c>
      <c r="C136" s="30" t="s">
        <v>12</v>
      </c>
      <c r="D136" s="31" t="s">
        <v>621</v>
      </c>
      <c r="E136" s="32" t="s">
        <v>622</v>
      </c>
      <c r="F136" s="47" t="s">
        <v>272</v>
      </c>
    </row>
    <row r="137" spans="1:6" x14ac:dyDescent="0.25">
      <c r="A137" s="49" t="s">
        <v>367</v>
      </c>
      <c r="B137" s="30" t="s">
        <v>594</v>
      </c>
      <c r="C137" s="30" t="s">
        <v>12</v>
      </c>
      <c r="D137" s="31" t="s">
        <v>597</v>
      </c>
      <c r="E137" s="32" t="s">
        <v>598</v>
      </c>
      <c r="F137" s="47" t="s">
        <v>272</v>
      </c>
    </row>
    <row r="138" spans="1:6" x14ac:dyDescent="0.25">
      <c r="A138" s="49" t="s">
        <v>367</v>
      </c>
      <c r="B138" s="30" t="s">
        <v>594</v>
      </c>
      <c r="C138" s="30" t="s">
        <v>12</v>
      </c>
      <c r="D138" s="31" t="s">
        <v>615</v>
      </c>
      <c r="E138" s="32" t="s">
        <v>616</v>
      </c>
      <c r="F138" s="47" t="s">
        <v>272</v>
      </c>
    </row>
    <row r="139" spans="1:6" x14ac:dyDescent="0.25">
      <c r="A139" s="49" t="s">
        <v>367</v>
      </c>
      <c r="B139" s="30" t="s">
        <v>594</v>
      </c>
      <c r="C139" s="30" t="s">
        <v>12</v>
      </c>
      <c r="D139" s="31" t="s">
        <v>617</v>
      </c>
      <c r="E139" s="32" t="s">
        <v>618</v>
      </c>
      <c r="F139" s="47" t="s">
        <v>272</v>
      </c>
    </row>
    <row r="140" spans="1:6" x14ac:dyDescent="0.25">
      <c r="A140" s="49" t="s">
        <v>367</v>
      </c>
      <c r="B140" s="30" t="s">
        <v>594</v>
      </c>
      <c r="C140" s="30" t="s">
        <v>12</v>
      </c>
      <c r="D140" s="31" t="s">
        <v>629</v>
      </c>
      <c r="E140" s="32" t="s">
        <v>630</v>
      </c>
      <c r="F140" s="47" t="s">
        <v>272</v>
      </c>
    </row>
    <row r="141" spans="1:6" x14ac:dyDescent="0.25">
      <c r="A141" s="50" t="s">
        <v>367</v>
      </c>
      <c r="B141" s="90" t="s">
        <v>366</v>
      </c>
      <c r="C141" s="89" t="s">
        <v>12</v>
      </c>
      <c r="D141" s="33" t="s">
        <v>683</v>
      </c>
      <c r="E141" s="33" t="s">
        <v>684</v>
      </c>
      <c r="F141" s="51" t="s">
        <v>272</v>
      </c>
    </row>
    <row r="142" spans="1:6" x14ac:dyDescent="0.25">
      <c r="A142" s="49" t="s">
        <v>367</v>
      </c>
      <c r="B142" s="30" t="s">
        <v>594</v>
      </c>
      <c r="C142" s="30" t="s">
        <v>12</v>
      </c>
      <c r="D142" s="31" t="s">
        <v>627</v>
      </c>
      <c r="E142" s="32" t="s">
        <v>628</v>
      </c>
      <c r="F142" s="47" t="s">
        <v>272</v>
      </c>
    </row>
    <row r="143" spans="1:6" x14ac:dyDescent="0.25">
      <c r="A143" s="49" t="s">
        <v>367</v>
      </c>
      <c r="B143" s="30" t="s">
        <v>594</v>
      </c>
      <c r="C143" s="30" t="s">
        <v>12</v>
      </c>
      <c r="D143" s="31" t="s">
        <v>671</v>
      </c>
      <c r="E143" s="32" t="s">
        <v>672</v>
      </c>
      <c r="F143" s="47" t="s">
        <v>272</v>
      </c>
    </row>
    <row r="144" spans="1:6" x14ac:dyDescent="0.25">
      <c r="A144" s="49" t="s">
        <v>367</v>
      </c>
      <c r="B144" s="30" t="s">
        <v>594</v>
      </c>
      <c r="C144" s="30" t="s">
        <v>12</v>
      </c>
      <c r="D144" s="31" t="s">
        <v>647</v>
      </c>
      <c r="E144" s="32" t="s">
        <v>648</v>
      </c>
      <c r="F144" s="47" t="s">
        <v>272</v>
      </c>
    </row>
    <row r="145" spans="1:6" x14ac:dyDescent="0.25">
      <c r="A145" s="50" t="s">
        <v>367</v>
      </c>
      <c r="B145" s="89" t="s">
        <v>366</v>
      </c>
      <c r="C145" s="89" t="s">
        <v>12</v>
      </c>
      <c r="D145" s="33" t="s">
        <v>707</v>
      </c>
      <c r="E145" s="33" t="s">
        <v>708</v>
      </c>
      <c r="F145" s="51" t="s">
        <v>272</v>
      </c>
    </row>
    <row r="146" spans="1:6" x14ac:dyDescent="0.25">
      <c r="A146" s="50" t="s">
        <v>367</v>
      </c>
      <c r="B146" s="90" t="s">
        <v>366</v>
      </c>
      <c r="C146" s="90" t="s">
        <v>12</v>
      </c>
      <c r="D146" s="33" t="s">
        <v>687</v>
      </c>
      <c r="E146" s="33" t="s">
        <v>688</v>
      </c>
      <c r="F146" s="52" t="s">
        <v>272</v>
      </c>
    </row>
    <row r="147" spans="1:6" x14ac:dyDescent="0.25">
      <c r="A147" s="49" t="s">
        <v>367</v>
      </c>
      <c r="B147" s="30" t="s">
        <v>594</v>
      </c>
      <c r="C147" s="30" t="s">
        <v>12</v>
      </c>
      <c r="D147" s="31" t="s">
        <v>659</v>
      </c>
      <c r="E147" s="32" t="s">
        <v>660</v>
      </c>
      <c r="F147" s="47" t="s">
        <v>272</v>
      </c>
    </row>
    <row r="148" spans="1:6" x14ac:dyDescent="0.25">
      <c r="A148" s="60" t="s">
        <v>367</v>
      </c>
      <c r="B148" s="30" t="s">
        <v>594</v>
      </c>
      <c r="C148" s="30" t="s">
        <v>12</v>
      </c>
      <c r="D148" s="31" t="s">
        <v>619</v>
      </c>
      <c r="E148" s="32" t="s">
        <v>620</v>
      </c>
      <c r="F148" s="47" t="s">
        <v>272</v>
      </c>
    </row>
    <row r="149" spans="1:6" x14ac:dyDescent="0.25">
      <c r="A149" s="49" t="s">
        <v>367</v>
      </c>
      <c r="B149" s="30" t="s">
        <v>594</v>
      </c>
      <c r="C149" s="30" t="s">
        <v>12</v>
      </c>
      <c r="D149" s="31" t="s">
        <v>592</v>
      </c>
      <c r="E149" s="32" t="s">
        <v>593</v>
      </c>
      <c r="F149" s="47" t="s">
        <v>272</v>
      </c>
    </row>
    <row r="150" spans="1:6" x14ac:dyDescent="0.25">
      <c r="A150" s="50" t="s">
        <v>367</v>
      </c>
      <c r="B150" s="89" t="s">
        <v>366</v>
      </c>
      <c r="C150" s="89" t="s">
        <v>12</v>
      </c>
      <c r="D150" s="33" t="s">
        <v>701</v>
      </c>
      <c r="E150" s="33" t="s">
        <v>702</v>
      </c>
      <c r="F150" s="51" t="s">
        <v>272</v>
      </c>
    </row>
    <row r="151" spans="1:6" x14ac:dyDescent="0.25">
      <c r="A151" s="49" t="s">
        <v>367</v>
      </c>
      <c r="B151" s="30" t="s">
        <v>594</v>
      </c>
      <c r="C151" s="30" t="s">
        <v>12</v>
      </c>
      <c r="D151" s="31" t="s">
        <v>649</v>
      </c>
      <c r="E151" s="32" t="s">
        <v>650</v>
      </c>
      <c r="F151" s="47" t="s">
        <v>272</v>
      </c>
    </row>
    <row r="152" spans="1:6" x14ac:dyDescent="0.25">
      <c r="A152" s="50" t="s">
        <v>367</v>
      </c>
      <c r="B152" s="34" t="s">
        <v>366</v>
      </c>
      <c r="C152" s="89" t="s">
        <v>12</v>
      </c>
      <c r="D152" s="33" t="s">
        <v>699</v>
      </c>
      <c r="E152" s="33" t="s">
        <v>700</v>
      </c>
      <c r="F152" s="51" t="s">
        <v>272</v>
      </c>
    </row>
    <row r="153" spans="1:6" x14ac:dyDescent="0.25">
      <c r="A153" s="49" t="s">
        <v>367</v>
      </c>
      <c r="B153" s="30" t="s">
        <v>594</v>
      </c>
      <c r="C153" s="30" t="s">
        <v>12</v>
      </c>
      <c r="D153" s="31" t="s">
        <v>599</v>
      </c>
      <c r="E153" s="32" t="s">
        <v>600</v>
      </c>
      <c r="F153" s="47" t="s">
        <v>272</v>
      </c>
    </row>
    <row r="154" spans="1:6" x14ac:dyDescent="0.25">
      <c r="A154" s="49" t="s">
        <v>367</v>
      </c>
      <c r="B154" s="30" t="s">
        <v>594</v>
      </c>
      <c r="C154" s="30" t="s">
        <v>12</v>
      </c>
      <c r="D154" s="31" t="s">
        <v>639</v>
      </c>
      <c r="E154" s="32" t="s">
        <v>640</v>
      </c>
      <c r="F154" s="47" t="s">
        <v>272</v>
      </c>
    </row>
    <row r="155" spans="1:6" x14ac:dyDescent="0.25">
      <c r="A155" s="49" t="s">
        <v>367</v>
      </c>
      <c r="B155" s="30" t="s">
        <v>594</v>
      </c>
      <c r="C155" s="30" t="s">
        <v>12</v>
      </c>
      <c r="D155" s="31" t="s">
        <v>625</v>
      </c>
      <c r="E155" s="32" t="s">
        <v>626</v>
      </c>
      <c r="F155" s="47" t="s">
        <v>272</v>
      </c>
    </row>
    <row r="156" spans="1:6" x14ac:dyDescent="0.25">
      <c r="A156" s="49" t="s">
        <v>367</v>
      </c>
      <c r="B156" s="30" t="s">
        <v>594</v>
      </c>
      <c r="C156" s="30" t="s">
        <v>12</v>
      </c>
      <c r="D156" s="31" t="s">
        <v>669</v>
      </c>
      <c r="E156" s="32" t="s">
        <v>670</v>
      </c>
      <c r="F156" s="47" t="s">
        <v>272</v>
      </c>
    </row>
    <row r="157" spans="1:6" x14ac:dyDescent="0.25">
      <c r="A157" s="49" t="s">
        <v>367</v>
      </c>
      <c r="B157" s="30" t="s">
        <v>594</v>
      </c>
      <c r="C157" s="30" t="s">
        <v>12</v>
      </c>
      <c r="D157" s="31" t="s">
        <v>613</v>
      </c>
      <c r="E157" s="32" t="s">
        <v>614</v>
      </c>
      <c r="F157" s="47" t="s">
        <v>272</v>
      </c>
    </row>
    <row r="158" spans="1:6" x14ac:dyDescent="0.25">
      <c r="A158" s="50" t="s">
        <v>367</v>
      </c>
      <c r="B158" s="34" t="s">
        <v>366</v>
      </c>
      <c r="C158" s="34" t="s">
        <v>12</v>
      </c>
      <c r="D158" s="33" t="s">
        <v>691</v>
      </c>
      <c r="E158" s="33" t="s">
        <v>692</v>
      </c>
      <c r="F158" s="51" t="s">
        <v>272</v>
      </c>
    </row>
    <row r="159" spans="1:6" x14ac:dyDescent="0.25">
      <c r="A159" s="50" t="s">
        <v>367</v>
      </c>
      <c r="B159" s="34" t="s">
        <v>366</v>
      </c>
      <c r="C159" s="34" t="s">
        <v>12</v>
      </c>
      <c r="D159" s="33" t="s">
        <v>705</v>
      </c>
      <c r="E159" s="33" t="s">
        <v>706</v>
      </c>
      <c r="F159" s="51" t="s">
        <v>272</v>
      </c>
    </row>
    <row r="160" spans="1:6" x14ac:dyDescent="0.25">
      <c r="A160" s="50" t="s">
        <v>367</v>
      </c>
      <c r="B160" s="34" t="s">
        <v>366</v>
      </c>
      <c r="C160" s="34" t="s">
        <v>12</v>
      </c>
      <c r="D160" s="33" t="s">
        <v>685</v>
      </c>
      <c r="E160" s="33" t="s">
        <v>686</v>
      </c>
      <c r="F160" s="51" t="s">
        <v>272</v>
      </c>
    </row>
    <row r="161" spans="1:6" x14ac:dyDescent="0.25">
      <c r="A161" s="49" t="s">
        <v>367</v>
      </c>
      <c r="B161" s="30" t="s">
        <v>594</v>
      </c>
      <c r="C161" s="30" t="s">
        <v>12</v>
      </c>
      <c r="D161" s="31" t="s">
        <v>651</v>
      </c>
      <c r="E161" s="32" t="s">
        <v>652</v>
      </c>
      <c r="F161" s="47" t="s">
        <v>272</v>
      </c>
    </row>
    <row r="162" spans="1:6" x14ac:dyDescent="0.25">
      <c r="A162" s="50" t="s">
        <v>367</v>
      </c>
      <c r="B162" s="34" t="s">
        <v>366</v>
      </c>
      <c r="C162" s="90" t="s">
        <v>12</v>
      </c>
      <c r="D162" s="33" t="s">
        <v>689</v>
      </c>
      <c r="E162" s="31" t="s">
        <v>690</v>
      </c>
      <c r="F162" s="51" t="s">
        <v>272</v>
      </c>
    </row>
    <row r="163" spans="1:6" x14ac:dyDescent="0.25">
      <c r="A163" s="49" t="s">
        <v>367</v>
      </c>
      <c r="B163" s="30" t="s">
        <v>594</v>
      </c>
      <c r="C163" s="30" t="s">
        <v>12</v>
      </c>
      <c r="D163" s="31" t="s">
        <v>623</v>
      </c>
      <c r="E163" s="32" t="s">
        <v>624</v>
      </c>
      <c r="F163" s="47" t="s">
        <v>272</v>
      </c>
    </row>
    <row r="164" spans="1:6" x14ac:dyDescent="0.25">
      <c r="A164" s="50" t="s">
        <v>367</v>
      </c>
      <c r="B164" s="34" t="s">
        <v>366</v>
      </c>
      <c r="C164" s="34" t="s">
        <v>12</v>
      </c>
      <c r="D164" s="33" t="s">
        <v>693</v>
      </c>
      <c r="E164" s="33" t="s">
        <v>694</v>
      </c>
      <c r="F164" s="51" t="s">
        <v>272</v>
      </c>
    </row>
    <row r="165" spans="1:6" x14ac:dyDescent="0.25">
      <c r="A165" s="50" t="s">
        <v>367</v>
      </c>
      <c r="B165" s="34" t="s">
        <v>366</v>
      </c>
      <c r="C165" s="34" t="s">
        <v>12</v>
      </c>
      <c r="D165" s="31" t="s">
        <v>697</v>
      </c>
      <c r="E165" s="31" t="s">
        <v>698</v>
      </c>
      <c r="F165" s="53" t="s">
        <v>272</v>
      </c>
    </row>
    <row r="166" spans="1:6" x14ac:dyDescent="0.25">
      <c r="A166" s="50" t="s">
        <v>367</v>
      </c>
      <c r="B166" s="34" t="s">
        <v>366</v>
      </c>
      <c r="C166" s="34" t="s">
        <v>12</v>
      </c>
      <c r="D166" s="33" t="s">
        <v>703</v>
      </c>
      <c r="E166" s="33" t="s">
        <v>704</v>
      </c>
      <c r="F166" s="51" t="s">
        <v>272</v>
      </c>
    </row>
    <row r="167" spans="1:6" x14ac:dyDescent="0.25">
      <c r="A167" s="50" t="s">
        <v>367</v>
      </c>
      <c r="B167" s="89" t="s">
        <v>366</v>
      </c>
      <c r="C167" s="34" t="s">
        <v>12</v>
      </c>
      <c r="D167" s="33" t="s">
        <v>711</v>
      </c>
      <c r="E167" s="33" t="s">
        <v>712</v>
      </c>
      <c r="F167" s="51" t="s">
        <v>272</v>
      </c>
    </row>
    <row r="168" spans="1:6" x14ac:dyDescent="0.25">
      <c r="A168" s="50" t="s">
        <v>367</v>
      </c>
      <c r="B168" s="41" t="s">
        <v>366</v>
      </c>
      <c r="C168" s="34" t="s">
        <v>12</v>
      </c>
      <c r="D168" s="33" t="s">
        <v>713</v>
      </c>
      <c r="E168" s="33" t="s">
        <v>714</v>
      </c>
      <c r="F168" s="51" t="s">
        <v>272</v>
      </c>
    </row>
    <row r="169" spans="1:6" x14ac:dyDescent="0.25">
      <c r="A169" s="49" t="s">
        <v>367</v>
      </c>
      <c r="B169" s="30" t="s">
        <v>594</v>
      </c>
      <c r="C169" s="30" t="s">
        <v>12</v>
      </c>
      <c r="D169" s="31" t="s">
        <v>609</v>
      </c>
      <c r="E169" s="32" t="s">
        <v>610</v>
      </c>
      <c r="F169" s="47" t="s">
        <v>272</v>
      </c>
    </row>
    <row r="170" spans="1:6" x14ac:dyDescent="0.25">
      <c r="A170" s="50" t="s">
        <v>718</v>
      </c>
      <c r="B170" s="34" t="s">
        <v>717</v>
      </c>
      <c r="C170" s="34" t="s">
        <v>12</v>
      </c>
      <c r="D170" s="33" t="s">
        <v>715</v>
      </c>
      <c r="E170" s="31" t="s">
        <v>716</v>
      </c>
      <c r="F170" s="51" t="s">
        <v>272</v>
      </c>
    </row>
    <row r="171" spans="1:6" x14ac:dyDescent="0.25">
      <c r="A171" s="49" t="s">
        <v>63</v>
      </c>
      <c r="B171" s="30" t="s">
        <v>721</v>
      </c>
      <c r="C171" s="30" t="s">
        <v>7</v>
      </c>
      <c r="D171" s="31" t="s">
        <v>719</v>
      </c>
      <c r="E171" s="32" t="s">
        <v>720</v>
      </c>
      <c r="F171" s="47" t="s">
        <v>293</v>
      </c>
    </row>
    <row r="172" spans="1:6" x14ac:dyDescent="0.25">
      <c r="A172" s="50" t="s">
        <v>725</v>
      </c>
      <c r="B172" s="36" t="s">
        <v>724</v>
      </c>
      <c r="C172" s="36" t="s">
        <v>11</v>
      </c>
      <c r="D172" s="33" t="s">
        <v>722</v>
      </c>
      <c r="E172" s="33" t="s">
        <v>723</v>
      </c>
      <c r="F172" s="51" t="s">
        <v>293</v>
      </c>
    </row>
    <row r="173" spans="1:6" x14ac:dyDescent="0.25">
      <c r="A173" s="50" t="s">
        <v>729</v>
      </c>
      <c r="B173" s="35" t="s">
        <v>728</v>
      </c>
      <c r="C173" s="35" t="s">
        <v>11</v>
      </c>
      <c r="D173" s="33" t="s">
        <v>726</v>
      </c>
      <c r="E173" s="33" t="s">
        <v>727</v>
      </c>
      <c r="F173" s="51" t="s">
        <v>293</v>
      </c>
    </row>
    <row r="174" spans="1:6" x14ac:dyDescent="0.25">
      <c r="A174" s="50" t="s">
        <v>729</v>
      </c>
      <c r="B174" s="35" t="s">
        <v>728</v>
      </c>
      <c r="C174" s="35" t="s">
        <v>11</v>
      </c>
      <c r="D174" s="33" t="s">
        <v>730</v>
      </c>
      <c r="E174" s="33" t="s">
        <v>731</v>
      </c>
      <c r="F174" s="51" t="s">
        <v>293</v>
      </c>
    </row>
    <row r="175" spans="1:6" x14ac:dyDescent="0.25">
      <c r="A175" s="50" t="s">
        <v>735</v>
      </c>
      <c r="B175" s="36" t="s">
        <v>734</v>
      </c>
      <c r="C175" s="36" t="s">
        <v>11</v>
      </c>
      <c r="D175" s="33" t="s">
        <v>732</v>
      </c>
      <c r="E175" s="33" t="s">
        <v>733</v>
      </c>
      <c r="F175" s="51" t="s">
        <v>293</v>
      </c>
    </row>
    <row r="176" spans="1:6" x14ac:dyDescent="0.25">
      <c r="A176" s="50" t="s">
        <v>739</v>
      </c>
      <c r="B176" s="35" t="s">
        <v>738</v>
      </c>
      <c r="C176" s="35" t="s">
        <v>11</v>
      </c>
      <c r="D176" s="31" t="s">
        <v>736</v>
      </c>
      <c r="E176" s="31" t="s">
        <v>737</v>
      </c>
      <c r="F176" s="53" t="s">
        <v>293</v>
      </c>
    </row>
    <row r="177" spans="1:6" x14ac:dyDescent="0.25">
      <c r="A177" s="49" t="s">
        <v>742</v>
      </c>
      <c r="B177" s="30" t="s">
        <v>728</v>
      </c>
      <c r="C177" s="30" t="s">
        <v>11</v>
      </c>
      <c r="D177" s="31" t="s">
        <v>740</v>
      </c>
      <c r="E177" s="32" t="s">
        <v>741</v>
      </c>
      <c r="F177" s="47" t="s">
        <v>293</v>
      </c>
    </row>
    <row r="178" spans="1:6" x14ac:dyDescent="0.25">
      <c r="A178" s="50" t="s">
        <v>745</v>
      </c>
      <c r="B178" s="35" t="s">
        <v>728</v>
      </c>
      <c r="C178" s="35" t="s">
        <v>11</v>
      </c>
      <c r="D178" s="33" t="s">
        <v>743</v>
      </c>
      <c r="E178" s="33" t="s">
        <v>744</v>
      </c>
      <c r="F178" s="51" t="s">
        <v>293</v>
      </c>
    </row>
    <row r="179" spans="1:6" x14ac:dyDescent="0.25">
      <c r="A179" s="49" t="s">
        <v>749</v>
      </c>
      <c r="B179" s="30" t="s">
        <v>748</v>
      </c>
      <c r="C179" s="30" t="s">
        <v>11</v>
      </c>
      <c r="D179" s="31" t="s">
        <v>746</v>
      </c>
      <c r="E179" s="32" t="s">
        <v>747</v>
      </c>
      <c r="F179" s="47" t="s">
        <v>293</v>
      </c>
    </row>
    <row r="180" spans="1:6" x14ac:dyDescent="0.25">
      <c r="A180" s="49" t="s">
        <v>753</v>
      </c>
      <c r="B180" s="30" t="s">
        <v>752</v>
      </c>
      <c r="C180" s="30" t="s">
        <v>11</v>
      </c>
      <c r="D180" s="31" t="s">
        <v>750</v>
      </c>
      <c r="E180" s="32" t="s">
        <v>751</v>
      </c>
      <c r="F180" s="47" t="s">
        <v>293</v>
      </c>
    </row>
    <row r="181" spans="1:6" x14ac:dyDescent="0.25">
      <c r="A181" s="49" t="s">
        <v>758</v>
      </c>
      <c r="B181" s="30" t="s">
        <v>756</v>
      </c>
      <c r="C181" s="30" t="s">
        <v>757</v>
      </c>
      <c r="D181" s="31" t="s">
        <v>754</v>
      </c>
      <c r="E181" s="32" t="s">
        <v>755</v>
      </c>
      <c r="F181" s="47" t="s">
        <v>272</v>
      </c>
    </row>
    <row r="182" spans="1:6" x14ac:dyDescent="0.25">
      <c r="A182" s="49" t="s">
        <v>758</v>
      </c>
      <c r="B182" s="30" t="s">
        <v>756</v>
      </c>
      <c r="C182" s="30" t="s">
        <v>757</v>
      </c>
      <c r="D182" s="31" t="s">
        <v>759</v>
      </c>
      <c r="E182" s="32" t="s">
        <v>760</v>
      </c>
      <c r="F182" s="47" t="s">
        <v>272</v>
      </c>
    </row>
    <row r="183" spans="1:6" s="194" customFormat="1" x14ac:dyDescent="0.25">
      <c r="A183" s="49" t="s">
        <v>1179</v>
      </c>
      <c r="B183" s="30" t="s">
        <v>1178</v>
      </c>
      <c r="C183" s="30" t="s">
        <v>860</v>
      </c>
      <c r="D183" s="31" t="s">
        <v>1177</v>
      </c>
      <c r="E183" s="32" t="s">
        <v>1176</v>
      </c>
      <c r="F183" s="47" t="s">
        <v>288</v>
      </c>
    </row>
    <row r="184" spans="1:6" s="194" customFormat="1" x14ac:dyDescent="0.25">
      <c r="A184" s="49" t="s">
        <v>1175</v>
      </c>
      <c r="B184" s="30" t="s">
        <v>1172</v>
      </c>
      <c r="C184" s="30" t="s">
        <v>860</v>
      </c>
      <c r="D184" s="31" t="s">
        <v>1174</v>
      </c>
      <c r="E184" s="32" t="s">
        <v>1173</v>
      </c>
      <c r="F184" s="47" t="s">
        <v>288</v>
      </c>
    </row>
    <row r="185" spans="1:6" s="194" customFormat="1" x14ac:dyDescent="0.25">
      <c r="A185" s="49" t="s">
        <v>1166</v>
      </c>
      <c r="B185" s="30" t="s">
        <v>1163</v>
      </c>
      <c r="C185" s="30" t="s">
        <v>860</v>
      </c>
      <c r="D185" s="31" t="s">
        <v>1165</v>
      </c>
      <c r="E185" s="32" t="s">
        <v>1164</v>
      </c>
      <c r="F185" s="47" t="s">
        <v>288</v>
      </c>
    </row>
    <row r="186" spans="1:6" s="194" customFormat="1" x14ac:dyDescent="0.25">
      <c r="A186" s="49" t="s">
        <v>1166</v>
      </c>
      <c r="B186" s="30" t="s">
        <v>1163</v>
      </c>
      <c r="C186" s="30" t="s">
        <v>860</v>
      </c>
      <c r="D186" s="31" t="s">
        <v>1170</v>
      </c>
      <c r="E186" s="32" t="s">
        <v>1171</v>
      </c>
      <c r="F186" s="47" t="s">
        <v>288</v>
      </c>
    </row>
    <row r="187" spans="1:6" s="194" customFormat="1" x14ac:dyDescent="0.25">
      <c r="A187" s="49" t="s">
        <v>1167</v>
      </c>
      <c r="B187" s="30" t="s">
        <v>1160</v>
      </c>
      <c r="C187" s="30" t="s">
        <v>860</v>
      </c>
      <c r="D187" s="31" t="s">
        <v>1168</v>
      </c>
      <c r="E187" s="32" t="s">
        <v>1169</v>
      </c>
      <c r="F187" s="47" t="s">
        <v>288</v>
      </c>
    </row>
    <row r="188" spans="1:6" s="194" customFormat="1" x14ac:dyDescent="0.25">
      <c r="A188" s="49" t="s">
        <v>1167</v>
      </c>
      <c r="B188" s="30" t="s">
        <v>1160</v>
      </c>
      <c r="C188" s="30" t="s">
        <v>860</v>
      </c>
      <c r="D188" s="31" t="s">
        <v>1161</v>
      </c>
      <c r="E188" s="32" t="s">
        <v>1162</v>
      </c>
      <c r="F188" s="47" t="s">
        <v>288</v>
      </c>
    </row>
    <row r="189" spans="1:6" x14ac:dyDescent="0.25">
      <c r="A189" s="49" t="s">
        <v>764</v>
      </c>
      <c r="B189" s="30" t="s">
        <v>763</v>
      </c>
      <c r="C189" s="30" t="s">
        <v>6</v>
      </c>
      <c r="D189" s="31" t="s">
        <v>772</v>
      </c>
      <c r="E189" s="32" t="s">
        <v>773</v>
      </c>
      <c r="F189" s="47" t="s">
        <v>272</v>
      </c>
    </row>
    <row r="190" spans="1:6" x14ac:dyDescent="0.25">
      <c r="A190" s="49" t="s">
        <v>764</v>
      </c>
      <c r="B190" s="30" t="s">
        <v>763</v>
      </c>
      <c r="C190" s="30" t="s">
        <v>6</v>
      </c>
      <c r="D190" s="31" t="s">
        <v>765</v>
      </c>
      <c r="E190" s="32" t="s">
        <v>766</v>
      </c>
      <c r="F190" s="47" t="s">
        <v>288</v>
      </c>
    </row>
    <row r="191" spans="1:6" x14ac:dyDescent="0.25">
      <c r="A191" s="49" t="s">
        <v>764</v>
      </c>
      <c r="B191" s="30" t="s">
        <v>763</v>
      </c>
      <c r="C191" s="30" t="s">
        <v>6</v>
      </c>
      <c r="D191" s="31" t="s">
        <v>761</v>
      </c>
      <c r="E191" s="32" t="s">
        <v>762</v>
      </c>
      <c r="F191" s="47" t="s">
        <v>288</v>
      </c>
    </row>
    <row r="192" spans="1:6" x14ac:dyDescent="0.25">
      <c r="A192" s="49" t="s">
        <v>764</v>
      </c>
      <c r="B192" s="30" t="s">
        <v>763</v>
      </c>
      <c r="C192" s="30" t="s">
        <v>6</v>
      </c>
      <c r="D192" s="42" t="s">
        <v>769</v>
      </c>
      <c r="E192" s="32" t="s">
        <v>770</v>
      </c>
      <c r="F192" s="47" t="s">
        <v>771</v>
      </c>
    </row>
    <row r="193" spans="1:6" x14ac:dyDescent="0.25">
      <c r="A193" s="49" t="s">
        <v>764</v>
      </c>
      <c r="B193" s="30" t="s">
        <v>763</v>
      </c>
      <c r="C193" s="30" t="s">
        <v>6</v>
      </c>
      <c r="D193" s="42" t="s">
        <v>767</v>
      </c>
      <c r="E193" s="32" t="s">
        <v>768</v>
      </c>
      <c r="F193" s="47" t="s">
        <v>288</v>
      </c>
    </row>
    <row r="194" spans="1:6" x14ac:dyDescent="0.25">
      <c r="A194" s="49" t="s">
        <v>777</v>
      </c>
      <c r="B194" s="30" t="s">
        <v>776</v>
      </c>
      <c r="C194" s="30" t="s">
        <v>6</v>
      </c>
      <c r="D194" s="42" t="s">
        <v>774</v>
      </c>
      <c r="E194" s="32" t="s">
        <v>775</v>
      </c>
      <c r="F194" s="47" t="s">
        <v>288</v>
      </c>
    </row>
    <row r="195" spans="1:6" x14ac:dyDescent="0.25">
      <c r="A195" s="49" t="s">
        <v>781</v>
      </c>
      <c r="B195" s="30" t="s">
        <v>780</v>
      </c>
      <c r="C195" s="30" t="s">
        <v>6</v>
      </c>
      <c r="D195" s="42" t="s">
        <v>778</v>
      </c>
      <c r="E195" s="32" t="s">
        <v>779</v>
      </c>
      <c r="F195" s="47" t="s">
        <v>293</v>
      </c>
    </row>
    <row r="196" spans="1:6" x14ac:dyDescent="0.25">
      <c r="A196" s="49" t="s">
        <v>785</v>
      </c>
      <c r="B196" s="30" t="s">
        <v>784</v>
      </c>
      <c r="C196" s="30" t="s">
        <v>6</v>
      </c>
      <c r="D196" s="42" t="s">
        <v>782</v>
      </c>
      <c r="E196" s="32" t="s">
        <v>783</v>
      </c>
      <c r="F196" s="47" t="s">
        <v>293</v>
      </c>
    </row>
    <row r="197" spans="1:6" x14ac:dyDescent="0.25">
      <c r="A197" s="56" t="s">
        <v>789</v>
      </c>
      <c r="B197" s="34" t="s">
        <v>788</v>
      </c>
      <c r="C197" s="34" t="s">
        <v>6</v>
      </c>
      <c r="D197" s="43" t="s">
        <v>786</v>
      </c>
      <c r="E197" s="33" t="s">
        <v>787</v>
      </c>
      <c r="F197" s="51" t="s">
        <v>293</v>
      </c>
    </row>
    <row r="198" spans="1:6" x14ac:dyDescent="0.25">
      <c r="A198" s="50" t="s">
        <v>793</v>
      </c>
      <c r="B198" s="34" t="s">
        <v>792</v>
      </c>
      <c r="C198" s="34" t="s">
        <v>6</v>
      </c>
      <c r="D198" s="43" t="s">
        <v>790</v>
      </c>
      <c r="E198" s="31" t="s">
        <v>791</v>
      </c>
      <c r="F198" s="51" t="s">
        <v>272</v>
      </c>
    </row>
    <row r="199" spans="1:6" x14ac:dyDescent="0.25">
      <c r="A199" s="50" t="s">
        <v>764</v>
      </c>
      <c r="B199" s="34" t="s">
        <v>796</v>
      </c>
      <c r="C199" s="34" t="s">
        <v>797</v>
      </c>
      <c r="D199" s="43" t="s">
        <v>804</v>
      </c>
      <c r="E199" s="33" t="s">
        <v>805</v>
      </c>
      <c r="F199" s="51" t="s">
        <v>272</v>
      </c>
    </row>
    <row r="200" spans="1:6" x14ac:dyDescent="0.25">
      <c r="A200" s="50" t="s">
        <v>764</v>
      </c>
      <c r="B200" s="34" t="s">
        <v>796</v>
      </c>
      <c r="C200" s="34" t="s">
        <v>797</v>
      </c>
      <c r="D200" s="43" t="s">
        <v>810</v>
      </c>
      <c r="E200" s="33" t="s">
        <v>811</v>
      </c>
      <c r="F200" s="51" t="s">
        <v>272</v>
      </c>
    </row>
    <row r="201" spans="1:6" x14ac:dyDescent="0.25">
      <c r="A201" s="50" t="s">
        <v>764</v>
      </c>
      <c r="B201" s="34" t="s">
        <v>796</v>
      </c>
      <c r="C201" s="34" t="s">
        <v>797</v>
      </c>
      <c r="D201" s="43" t="s">
        <v>808</v>
      </c>
      <c r="E201" s="33" t="s">
        <v>809</v>
      </c>
      <c r="F201" s="51" t="s">
        <v>272</v>
      </c>
    </row>
    <row r="202" spans="1:6" x14ac:dyDescent="0.25">
      <c r="A202" s="50" t="s">
        <v>764</v>
      </c>
      <c r="B202" s="34" t="s">
        <v>796</v>
      </c>
      <c r="C202" s="34" t="s">
        <v>797</v>
      </c>
      <c r="D202" s="43" t="s">
        <v>812</v>
      </c>
      <c r="E202" s="33" t="s">
        <v>813</v>
      </c>
      <c r="F202" s="51" t="s">
        <v>272</v>
      </c>
    </row>
    <row r="203" spans="1:6" x14ac:dyDescent="0.25">
      <c r="A203" s="50" t="s">
        <v>764</v>
      </c>
      <c r="B203" s="34" t="s">
        <v>796</v>
      </c>
      <c r="C203" s="34" t="s">
        <v>797</v>
      </c>
      <c r="D203" s="43" t="s">
        <v>794</v>
      </c>
      <c r="E203" s="33" t="s">
        <v>795</v>
      </c>
      <c r="F203" s="51" t="s">
        <v>288</v>
      </c>
    </row>
    <row r="204" spans="1:6" x14ac:dyDescent="0.25">
      <c r="A204" s="50" t="s">
        <v>764</v>
      </c>
      <c r="B204" s="34" t="s">
        <v>796</v>
      </c>
      <c r="C204" s="34" t="s">
        <v>797</v>
      </c>
      <c r="D204" s="43" t="s">
        <v>802</v>
      </c>
      <c r="E204" s="33" t="s">
        <v>803</v>
      </c>
      <c r="F204" s="62" t="s">
        <v>550</v>
      </c>
    </row>
    <row r="205" spans="1:6" x14ac:dyDescent="0.25">
      <c r="A205" s="50" t="s">
        <v>764</v>
      </c>
      <c r="B205" s="34" t="s">
        <v>796</v>
      </c>
      <c r="C205" s="34" t="s">
        <v>797</v>
      </c>
      <c r="D205" s="43" t="s">
        <v>800</v>
      </c>
      <c r="E205" s="33" t="s">
        <v>801</v>
      </c>
      <c r="F205" s="51" t="s">
        <v>288</v>
      </c>
    </row>
    <row r="206" spans="1:6" x14ac:dyDescent="0.25">
      <c r="A206" s="50" t="s">
        <v>764</v>
      </c>
      <c r="B206" s="34" t="s">
        <v>796</v>
      </c>
      <c r="C206" s="34" t="s">
        <v>797</v>
      </c>
      <c r="D206" s="43" t="s">
        <v>798</v>
      </c>
      <c r="E206" s="33" t="s">
        <v>799</v>
      </c>
      <c r="F206" s="51" t="s">
        <v>288</v>
      </c>
    </row>
    <row r="207" spans="1:6" x14ac:dyDescent="0.25">
      <c r="A207" s="50" t="s">
        <v>764</v>
      </c>
      <c r="B207" s="34" t="s">
        <v>796</v>
      </c>
      <c r="C207" s="34" t="s">
        <v>797</v>
      </c>
      <c r="D207" s="43" t="s">
        <v>806</v>
      </c>
      <c r="E207" s="33" t="s">
        <v>807</v>
      </c>
      <c r="F207" s="51" t="s">
        <v>550</v>
      </c>
    </row>
    <row r="208" spans="1:6" x14ac:dyDescent="0.25">
      <c r="A208" s="50" t="s">
        <v>375</v>
      </c>
      <c r="B208" s="34" t="s">
        <v>796</v>
      </c>
      <c r="C208" s="34" t="s">
        <v>797</v>
      </c>
      <c r="D208" s="43" t="s">
        <v>814</v>
      </c>
      <c r="E208" s="33" t="s">
        <v>815</v>
      </c>
      <c r="F208" s="52" t="s">
        <v>288</v>
      </c>
    </row>
    <row r="209" spans="1:6" x14ac:dyDescent="0.25">
      <c r="A209" s="50" t="s">
        <v>819</v>
      </c>
      <c r="B209" s="35" t="s">
        <v>818</v>
      </c>
      <c r="C209" s="34" t="s">
        <v>10</v>
      </c>
      <c r="D209" s="43" t="s">
        <v>816</v>
      </c>
      <c r="E209" s="33" t="s">
        <v>817</v>
      </c>
      <c r="F209" s="51" t="s">
        <v>293</v>
      </c>
    </row>
    <row r="210" spans="1:6" x14ac:dyDescent="0.25">
      <c r="A210" s="49" t="s">
        <v>827</v>
      </c>
      <c r="B210" s="30" t="s">
        <v>826</v>
      </c>
      <c r="C210" s="30" t="s">
        <v>10</v>
      </c>
      <c r="D210" s="31" t="s">
        <v>824</v>
      </c>
      <c r="E210" s="31" t="s">
        <v>825</v>
      </c>
      <c r="F210" s="51" t="s">
        <v>293</v>
      </c>
    </row>
    <row r="211" spans="1:6" x14ac:dyDescent="0.25">
      <c r="A211" s="49" t="s">
        <v>823</v>
      </c>
      <c r="B211" s="30" t="s">
        <v>822</v>
      </c>
      <c r="C211" s="30" t="s">
        <v>10</v>
      </c>
      <c r="D211" s="31" t="s">
        <v>820</v>
      </c>
      <c r="E211" s="31" t="s">
        <v>821</v>
      </c>
      <c r="F211" s="47" t="s">
        <v>293</v>
      </c>
    </row>
    <row r="212" spans="1:6" x14ac:dyDescent="0.25">
      <c r="A212" s="50" t="s">
        <v>832</v>
      </c>
      <c r="B212" s="34" t="s">
        <v>830</v>
      </c>
      <c r="C212" s="34" t="s">
        <v>831</v>
      </c>
      <c r="D212" s="43" t="s">
        <v>828</v>
      </c>
      <c r="E212" s="33" t="s">
        <v>829</v>
      </c>
      <c r="F212" s="51" t="s">
        <v>293</v>
      </c>
    </row>
    <row r="213" spans="1:6" x14ac:dyDescent="0.25">
      <c r="A213" s="56" t="s">
        <v>64</v>
      </c>
      <c r="B213" s="35" t="s">
        <v>16</v>
      </c>
      <c r="C213" s="35" t="s">
        <v>831</v>
      </c>
      <c r="D213" s="43" t="s">
        <v>833</v>
      </c>
      <c r="E213" s="33" t="s">
        <v>834</v>
      </c>
      <c r="F213" s="51" t="s">
        <v>293</v>
      </c>
    </row>
    <row r="214" spans="1:6" x14ac:dyDescent="0.25">
      <c r="A214" s="49" t="s">
        <v>838</v>
      </c>
      <c r="B214" s="30" t="s">
        <v>837</v>
      </c>
      <c r="C214" s="30" t="s">
        <v>831</v>
      </c>
      <c r="D214" s="42" t="s">
        <v>835</v>
      </c>
      <c r="E214" s="32" t="s">
        <v>836</v>
      </c>
      <c r="F214" s="47" t="s">
        <v>293</v>
      </c>
    </row>
    <row r="215" spans="1:6" x14ac:dyDescent="0.25">
      <c r="A215" s="49" t="s">
        <v>842</v>
      </c>
      <c r="B215" s="30" t="s">
        <v>841</v>
      </c>
      <c r="C215" s="30" t="s">
        <v>831</v>
      </c>
      <c r="D215" s="42" t="s">
        <v>839</v>
      </c>
      <c r="E215" s="32" t="s">
        <v>840</v>
      </c>
      <c r="F215" s="47" t="s">
        <v>288</v>
      </c>
    </row>
    <row r="216" spans="1:6" x14ac:dyDescent="0.25">
      <c r="A216" s="49" t="s">
        <v>846</v>
      </c>
      <c r="B216" s="30" t="s">
        <v>845</v>
      </c>
      <c r="C216" s="30" t="s">
        <v>831</v>
      </c>
      <c r="D216" s="42" t="s">
        <v>843</v>
      </c>
      <c r="E216" s="32" t="s">
        <v>844</v>
      </c>
      <c r="F216" s="47" t="s">
        <v>272</v>
      </c>
    </row>
    <row r="217" spans="1:6" x14ac:dyDescent="0.25">
      <c r="A217" s="50" t="s">
        <v>851</v>
      </c>
      <c r="B217" s="35" t="s">
        <v>849</v>
      </c>
      <c r="C217" s="36" t="s">
        <v>850</v>
      </c>
      <c r="D217" s="43" t="s">
        <v>847</v>
      </c>
      <c r="E217" s="33" t="s">
        <v>848</v>
      </c>
      <c r="F217" s="52" t="s">
        <v>288</v>
      </c>
    </row>
    <row r="218" spans="1:6" ht="15.75" thickBot="1" x14ac:dyDescent="0.3">
      <c r="A218" s="63" t="s">
        <v>855</v>
      </c>
      <c r="B218" s="64" t="s">
        <v>854</v>
      </c>
      <c r="C218" s="64" t="s">
        <v>850</v>
      </c>
      <c r="D218" s="65" t="s">
        <v>852</v>
      </c>
      <c r="E218" s="66" t="s">
        <v>853</v>
      </c>
      <c r="F218" s="67" t="s">
        <v>293</v>
      </c>
    </row>
  </sheetData>
  <sortState ref="A2:I212">
    <sortCondition ref="C2:C212"/>
    <sortCondition ref="A2:A212"/>
    <sortCondition ref="E2:E212"/>
  </sortState>
  <conditionalFormatting sqref="E212:E218">
    <cfRule type="duplicateValues" dxfId="22" priority="1"/>
    <cfRule type="duplicateValues" dxfId="21" priority="2"/>
  </conditionalFormatting>
  <conditionalFormatting sqref="E212:E218">
    <cfRule type="duplicateValues" dxfId="20" priority="3"/>
  </conditionalFormatting>
  <conditionalFormatting sqref="D212:D218">
    <cfRule type="duplicateValues" dxfId="19" priority="4"/>
  </conditionalFormatting>
  <conditionalFormatting sqref="F205:F218">
    <cfRule type="containsText" dxfId="18" priority="5" operator="containsText" text="embargo">
      <formula>NOT(ISERROR(SEARCH("embargo",F205)))</formula>
    </cfRule>
    <cfRule type="containsText" dxfId="17" priority="5" operator="containsText" text="Yes">
      <formula>NOT(ISERROR(SEARCH("Yes",F205)))</formula>
    </cfRule>
    <cfRule type="containsText" dxfId="16" priority="5" operator="containsText" text="Yes (Published)">
      <formula>NOT(ISERROR(SEARCH("Yes (Published)",F205)))</formula>
    </cfRule>
  </conditionalFormatting>
  <conditionalFormatting sqref="F2:F204">
    <cfRule type="containsText" dxfId="15" priority="8" operator="containsText" text="Not available">
      <formula>NOT(ISERROR(SEARCH("Not available",F2)))</formula>
    </cfRule>
    <cfRule type="containsText" dxfId="14" priority="9" operator="containsText" text="RCUK compliant">
      <formula>NOT(ISERROR(SEARCH("RCUK compliant",F2)))</formula>
    </cfRule>
    <cfRule type="containsText" dxfId="13" priority="10" operator="containsText" text="Yes">
      <formula>NOT(ISERROR(SEARCH("Yes",F2)))</formula>
    </cfRule>
  </conditionalFormatting>
  <conditionalFormatting sqref="E193:E204">
    <cfRule type="duplicateValues" dxfId="12" priority="11"/>
    <cfRule type="duplicateValues" dxfId="11" priority="12"/>
  </conditionalFormatting>
  <conditionalFormatting sqref="E193:E204">
    <cfRule type="duplicateValues" dxfId="10" priority="13"/>
  </conditionalFormatting>
  <conditionalFormatting sqref="D193:D204">
    <cfRule type="duplicateValues" dxfId="9" priority="14"/>
  </conditionalFormatting>
  <conditionalFormatting sqref="E205:E209">
    <cfRule type="duplicateValues" dxfId="8" priority="15"/>
    <cfRule type="duplicateValues" dxfId="7" priority="16"/>
  </conditionalFormatting>
  <conditionalFormatting sqref="E205:E209">
    <cfRule type="duplicateValues" dxfId="6" priority="17"/>
  </conditionalFormatting>
  <conditionalFormatting sqref="D205:D209">
    <cfRule type="duplicateValues" dxfId="5" priority="18"/>
  </conditionalFormatting>
  <conditionalFormatting sqref="E210:E211 E1:E74">
    <cfRule type="duplicateValues" dxfId="4" priority="22"/>
  </conditionalFormatting>
  <conditionalFormatting sqref="E75:E204">
    <cfRule type="duplicateValues" dxfId="3" priority="23"/>
    <cfRule type="duplicateValues" dxfId="2" priority="23"/>
  </conditionalFormatting>
  <conditionalFormatting sqref="E75:E204">
    <cfRule type="duplicateValues" dxfId="1" priority="24"/>
  </conditionalFormatting>
  <conditionalFormatting sqref="D75:D204">
    <cfRule type="duplicateValues" dxfId="0" priority="25"/>
  </conditionalFormatting>
  <dataValidations count="1">
    <dataValidation type="list" allowBlank="1" showInputMessage="1" showErrorMessage="1" sqref="F2:F218">
      <formula1>"Yes (Accepted),Yes (Published),Yes (arXiv),Yes (other),Not available,No (RCUK compliant embargo),No (non-RCUK compliant embargo)"</formula1>
    </dataValidation>
  </dataValidations>
  <hyperlinks>
    <hyperlink ref="E204" r:id="rId1"/>
    <hyperlink ref="D17" r:id="rId2"/>
    <hyperlink ref="E17" r:id="rId3"/>
    <hyperlink ref="D32" r:id="rId4"/>
    <hyperlink ref="E32" r:id="rId5"/>
    <hyperlink ref="D208" r:id="rId6"/>
    <hyperlink ref="E208" r:id="rId7"/>
    <hyperlink ref="E91" r:id="rId8"/>
    <hyperlink ref="D91" r:id="rId9"/>
    <hyperlink ref="D68" r:id="rId10"/>
    <hyperlink ref="E68" r:id="rId11"/>
    <hyperlink ref="E104" r:id="rId12"/>
    <hyperlink ref="D104" r:id="rId13"/>
    <hyperlink ref="E201" r:id="rId14"/>
    <hyperlink ref="D201" r:id="rId15"/>
    <hyperlink ref="E206" r:id="rId16"/>
    <hyperlink ref="E205" r:id="rId17"/>
    <hyperlink ref="D205" r:id="rId18"/>
    <hyperlink ref="E207" r:id="rId19"/>
    <hyperlink ref="D207" r:id="rId20"/>
    <hyperlink ref="E115" r:id="rId21"/>
    <hyperlink ref="D115" r:id="rId22"/>
    <hyperlink ref="E212" r:id="rId23"/>
    <hyperlink ref="D212" r:id="rId24"/>
    <hyperlink ref="E146" r:id="rId25"/>
    <hyperlink ref="D146" r:id="rId26"/>
    <hyperlink ref="D176" r:id="rId27"/>
    <hyperlink ref="E176" r:id="rId28"/>
    <hyperlink ref="E217" r:id="rId29"/>
    <hyperlink ref="D217" r:id="rId30"/>
    <hyperlink ref="D100" r:id="rId31"/>
    <hyperlink ref="E100" r:id="rId32"/>
    <hyperlink ref="D204" r:id="rId33"/>
    <hyperlink ref="D206" r:id="rId34"/>
    <hyperlink ref="E202" r:id="rId35"/>
    <hyperlink ref="D202" r:id="rId36"/>
    <hyperlink ref="D200" r:id="rId37"/>
    <hyperlink ref="E200" r:id="rId38"/>
    <hyperlink ref="D203" r:id="rId39"/>
    <hyperlink ref="E203" r:id="rId40"/>
    <hyperlink ref="E43" r:id="rId41"/>
    <hyperlink ref="D43" r:id="rId42"/>
    <hyperlink ref="E29" r:id="rId43"/>
    <hyperlink ref="D29" r:id="rId44"/>
    <hyperlink ref="D30" r:id="rId45"/>
    <hyperlink ref="D44" r:id="rId46"/>
    <hyperlink ref="E30" r:id="rId47"/>
    <hyperlink ref="E44" r:id="rId48"/>
    <hyperlink ref="D178" r:id="rId49"/>
    <hyperlink ref="E178" r:id="rId50"/>
    <hyperlink ref="D174" r:id="rId51"/>
    <hyperlink ref="E174" r:id="rId52"/>
    <hyperlink ref="E173" r:id="rId53"/>
    <hyperlink ref="D173" r:id="rId54"/>
    <hyperlink ref="D49" r:id="rId55"/>
    <hyperlink ref="E49" r:id="rId56"/>
    <hyperlink ref="E197" r:id="rId57"/>
    <hyperlink ref="D197" r:id="rId58"/>
    <hyperlink ref="E141" r:id="rId59"/>
    <hyperlink ref="D141" r:id="rId60"/>
    <hyperlink ref="E199" r:id="rId61"/>
    <hyperlink ref="D199" r:id="rId62"/>
    <hyperlink ref="E106" r:id="rId63"/>
    <hyperlink ref="D106" r:id="rId64"/>
    <hyperlink ref="D10" r:id="rId65"/>
    <hyperlink ref="E10" r:id="rId66"/>
    <hyperlink ref="E130" r:id="rId67"/>
    <hyperlink ref="D130" r:id="rId68"/>
    <hyperlink ref="E158" r:id="rId69"/>
    <hyperlink ref="D158" r:id="rId70"/>
    <hyperlink ref="D134" r:id="rId71"/>
    <hyperlink ref="E134" r:id="rId72"/>
    <hyperlink ref="D164" r:id="rId73"/>
    <hyperlink ref="E164" r:id="rId74"/>
    <hyperlink ref="D209" r:id="rId75"/>
    <hyperlink ref="E209" r:id="rId76"/>
    <hyperlink ref="D135" r:id="rId77"/>
    <hyperlink ref="E135" r:id="rId78"/>
    <hyperlink ref="D118" r:id="rId79"/>
    <hyperlink ref="E118" r:id="rId80"/>
    <hyperlink ref="D175" r:id="rId81"/>
    <hyperlink ref="E175" r:id="rId82"/>
    <hyperlink ref="D172" r:id="rId83"/>
    <hyperlink ref="E172" r:id="rId84"/>
    <hyperlink ref="D93" r:id="rId85"/>
    <hyperlink ref="E93" r:id="rId86"/>
    <hyperlink ref="D92" r:id="rId87"/>
    <hyperlink ref="E92" r:id="rId88"/>
    <hyperlink ref="D162" r:id="rId89"/>
    <hyperlink ref="E162" r:id="rId90"/>
    <hyperlink ref="D59" r:id="rId91"/>
    <hyperlink ref="E59" r:id="rId92"/>
    <hyperlink ref="E61" r:id="rId93"/>
    <hyperlink ref="D61" r:id="rId94"/>
    <hyperlink ref="E160" r:id="rId95"/>
    <hyperlink ref="D160" r:id="rId96"/>
    <hyperlink ref="D105" r:id="rId97"/>
    <hyperlink ref="E105" r:id="rId98"/>
    <hyperlink ref="D170" r:id="rId99"/>
    <hyperlink ref="E170" r:id="rId100"/>
    <hyperlink ref="E34" r:id="rId101"/>
    <hyperlink ref="D34" r:id="rId102"/>
    <hyperlink ref="D66" r:id="rId103"/>
    <hyperlink ref="E66" r:id="rId104"/>
    <hyperlink ref="D47" r:id="rId105"/>
    <hyperlink ref="E47" r:id="rId106"/>
    <hyperlink ref="D67" r:id="rId107"/>
    <hyperlink ref="E67" r:id="rId108"/>
    <hyperlink ref="D165" r:id="rId109"/>
    <hyperlink ref="E165" r:id="rId110"/>
    <hyperlink ref="D166" r:id="rId111"/>
    <hyperlink ref="D48" r:id="rId112"/>
    <hyperlink ref="E48" r:id="rId113"/>
    <hyperlink ref="D218" r:id="rId114"/>
    <hyperlink ref="E218" r:id="rId115"/>
    <hyperlink ref="D60" r:id="rId116"/>
    <hyperlink ref="E60" r:id="rId117"/>
    <hyperlink ref="D102" r:id="rId118"/>
    <hyperlink ref="E102" r:id="rId119"/>
    <hyperlink ref="D101" r:id="rId120"/>
    <hyperlink ref="E101" r:id="rId121"/>
    <hyperlink ref="E117" r:id="rId122"/>
    <hyperlink ref="E152" r:id="rId123"/>
    <hyperlink ref="D117" r:id="rId124"/>
    <hyperlink ref="D152" r:id="rId125"/>
    <hyperlink ref="E150" r:id="rId126"/>
    <hyperlink ref="D150" r:id="rId127"/>
    <hyperlink ref="D159" r:id="rId128"/>
    <hyperlink ref="E159" r:id="rId129"/>
    <hyperlink ref="E145" r:id="rId130"/>
    <hyperlink ref="D145" r:id="rId131"/>
    <hyperlink ref="E167" r:id="rId132"/>
    <hyperlink ref="D167" r:id="rId133"/>
    <hyperlink ref="E168" r:id="rId134"/>
    <hyperlink ref="D168" r:id="rId135"/>
    <hyperlink ref="E41" r:id="rId136"/>
    <hyperlink ref="D41" r:id="rId137"/>
    <hyperlink ref="E69" r:id="rId138"/>
    <hyperlink ref="D69" r:id="rId139"/>
    <hyperlink ref="D198" r:id="rId140"/>
    <hyperlink ref="E198" r:id="rId141"/>
    <hyperlink ref="E14" r:id="rId142"/>
    <hyperlink ref="D14" r:id="rId143"/>
    <hyperlink ref="E213" r:id="rId144"/>
    <hyperlink ref="D213" r:id="rId145"/>
    <hyperlink ref="E166" r:id="rId146"/>
    <hyperlink ref="E58" r:id="rId147"/>
    <hyperlink ref="E6" r:id="rId148"/>
    <hyperlink ref="E3" r:id="rId149"/>
    <hyperlink ref="E4" r:id="rId150"/>
    <hyperlink ref="E5" r:id="rId151"/>
    <hyperlink ref="E71" r:id="rId152"/>
    <hyperlink ref="E72" r:id="rId153"/>
    <hyperlink ref="E73" r:id="rId154"/>
    <hyperlink ref="E74" r:id="rId155"/>
    <hyperlink ref="E75" r:id="rId156"/>
    <hyperlink ref="E76" r:id="rId157"/>
    <hyperlink ref="E77" r:id="rId158"/>
    <hyperlink ref="E78" r:id="rId159"/>
    <hyperlink ref="E79" r:id="rId160"/>
    <hyperlink ref="E80" r:id="rId161"/>
    <hyperlink ref="E81" r:id="rId162"/>
    <hyperlink ref="E82" r:id="rId163"/>
    <hyperlink ref="E83" r:id="rId164"/>
    <hyperlink ref="E26" r:id="rId165"/>
    <hyperlink ref="E25" r:id="rId166"/>
    <hyperlink ref="E24" r:id="rId167"/>
    <hyperlink ref="E23" r:id="rId168"/>
    <hyperlink ref="E171" r:id="rId169"/>
    <hyperlink ref="E169" r:id="rId170"/>
    <hyperlink ref="E163" r:id="rId171"/>
    <hyperlink ref="E161" r:id="rId172"/>
    <hyperlink ref="E157" r:id="rId173"/>
    <hyperlink ref="E155" r:id="rId174"/>
    <hyperlink ref="E154" r:id="rId175"/>
    <hyperlink ref="E153" r:id="rId176"/>
    <hyperlink ref="E151" r:id="rId177"/>
    <hyperlink ref="E149" r:id="rId178"/>
    <hyperlink ref="E148" r:id="rId179"/>
    <hyperlink ref="E147" r:id="rId180"/>
    <hyperlink ref="E144" r:id="rId181"/>
    <hyperlink ref="E143" r:id="rId182"/>
    <hyperlink ref="E142" r:id="rId183"/>
    <hyperlink ref="E140" r:id="rId184"/>
    <hyperlink ref="E139" r:id="rId185"/>
    <hyperlink ref="E138" r:id="rId186"/>
    <hyperlink ref="E137" r:id="rId187"/>
    <hyperlink ref="E136" r:id="rId188"/>
    <hyperlink ref="E133" r:id="rId189"/>
    <hyperlink ref="E132" r:id="rId190"/>
    <hyperlink ref="E131" r:id="rId191"/>
    <hyperlink ref="E129" r:id="rId192"/>
    <hyperlink ref="E128" r:id="rId193"/>
    <hyperlink ref="E127" r:id="rId194"/>
    <hyperlink ref="E126" r:id="rId195"/>
    <hyperlink ref="E125" r:id="rId196"/>
    <hyperlink ref="E124" r:id="rId197"/>
    <hyperlink ref="E123" r:id="rId198"/>
    <hyperlink ref="E84" r:id="rId199"/>
    <hyperlink ref="E85" r:id="rId200"/>
    <hyperlink ref="E86" r:id="rId201"/>
    <hyperlink ref="E87" r:id="rId202"/>
    <hyperlink ref="E88" r:id="rId203"/>
    <hyperlink ref="E89" r:id="rId204"/>
    <hyperlink ref="E90" r:id="rId205"/>
    <hyperlink ref="E94" r:id="rId206"/>
    <hyperlink ref="E95" r:id="rId207"/>
    <hyperlink ref="E119" r:id="rId208"/>
    <hyperlink ref="E120" r:id="rId209"/>
    <hyperlink ref="E121" r:id="rId210"/>
    <hyperlink ref="E122" r:id="rId211"/>
    <hyperlink ref="E112" r:id="rId212"/>
    <hyperlink ref="E113" r:id="rId213"/>
    <hyperlink ref="E114" r:id="rId214"/>
    <hyperlink ref="E109" r:id="rId215"/>
    <hyperlink ref="E110" r:id="rId216"/>
    <hyperlink ref="E111" r:id="rId217"/>
    <hyperlink ref="E107" r:id="rId218"/>
    <hyperlink ref="E103" r:id="rId219"/>
    <hyperlink ref="E99" r:id="rId220"/>
    <hyperlink ref="E98" r:id="rId221"/>
    <hyperlink ref="E97" r:id="rId222"/>
    <hyperlink ref="E96" r:id="rId223"/>
    <hyperlink ref="E27" r:id="rId224"/>
    <hyperlink ref="E28" r:id="rId225"/>
    <hyperlink ref="E31" r:id="rId226"/>
    <hyperlink ref="E33" r:id="rId227"/>
    <hyperlink ref="E35" r:id="rId228"/>
    <hyperlink ref="E36" r:id="rId229"/>
    <hyperlink ref="E37" r:id="rId230"/>
    <hyperlink ref="E38" r:id="rId231"/>
    <hyperlink ref="E39" r:id="rId232"/>
    <hyperlink ref="E40" r:id="rId233"/>
    <hyperlink ref="E42" r:id="rId234"/>
    <hyperlink ref="E45" r:id="rId235"/>
    <hyperlink ref="D27" r:id="rId236"/>
    <hyperlink ref="D28" r:id="rId237"/>
    <hyperlink ref="D31" r:id="rId238"/>
    <hyperlink ref="D33" r:id="rId239"/>
    <hyperlink ref="D35" r:id="rId240"/>
    <hyperlink ref="D36" r:id="rId241"/>
    <hyperlink ref="D37" r:id="rId242"/>
    <hyperlink ref="D38" r:id="rId243"/>
    <hyperlink ref="D39" r:id="rId244"/>
    <hyperlink ref="D40" r:id="rId245"/>
    <hyperlink ref="D42" r:id="rId246"/>
    <hyperlink ref="D45" r:id="rId247"/>
    <hyperlink ref="E15" r:id="rId248"/>
    <hyperlink ref="E16" r:id="rId249"/>
    <hyperlink ref="E18" r:id="rId250"/>
    <hyperlink ref="E19" r:id="rId251"/>
    <hyperlink ref="E20" r:id="rId252"/>
    <hyperlink ref="E21" r:id="rId253"/>
    <hyperlink ref="E22" r:id="rId254"/>
    <hyperlink ref="E2" r:id="rId255"/>
    <hyperlink ref="E181" r:id="rId256"/>
    <hyperlink ref="E182" r:id="rId257"/>
    <hyperlink ref="E50" r:id="rId258"/>
    <hyperlink ref="D50" r:id="rId259"/>
    <hyperlink ref="D182" r:id="rId260"/>
    <hyperlink ref="D181" r:id="rId261"/>
    <hyperlink ref="D2" r:id="rId262"/>
    <hyperlink ref="D15" r:id="rId263"/>
    <hyperlink ref="D16" r:id="rId264"/>
    <hyperlink ref="D18" r:id="rId265"/>
    <hyperlink ref="D19" r:id="rId266"/>
    <hyperlink ref="D20" r:id="rId267"/>
    <hyperlink ref="D21" r:id="rId268"/>
    <hyperlink ref="D22" r:id="rId269"/>
    <hyperlink ref="E70" r:id="rId270"/>
    <hyperlink ref="D70" r:id="rId271"/>
    <hyperlink ref="E210" r:id="rId272"/>
    <hyperlink ref="D210" r:id="rId273"/>
    <hyperlink ref="E211" r:id="rId274"/>
    <hyperlink ref="D211" r:id="rId275"/>
    <hyperlink ref="D188" r:id="rId276"/>
    <hyperlink ref="E188" r:id="rId277"/>
    <hyperlink ref="E185" r:id="rId278"/>
    <hyperlink ref="D185" r:id="rId279"/>
    <hyperlink ref="D187" r:id="rId280"/>
    <hyperlink ref="E187" r:id="rId281"/>
    <hyperlink ref="E186" r:id="rId282"/>
    <hyperlink ref="E184" r:id="rId283"/>
    <hyperlink ref="D184" r:id="rId284"/>
    <hyperlink ref="E183" r:id="rId285"/>
    <hyperlink ref="D183" r:id="rId2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pane ySplit="1" topLeftCell="A26" activePane="bottomLeft" state="frozen"/>
      <selection pane="bottomLeft" activeCell="C16" sqref="C16"/>
    </sheetView>
  </sheetViews>
  <sheetFormatPr defaultRowHeight="15" x14ac:dyDescent="0.25"/>
  <cols>
    <col min="1" max="1" width="16.28515625" customWidth="1"/>
    <col min="2" max="2" width="37" customWidth="1"/>
    <col min="3" max="3" width="58.7109375" customWidth="1"/>
    <col min="4" max="4" width="14.28515625" customWidth="1"/>
    <col min="5" max="5" width="11.42578125" customWidth="1"/>
    <col min="6" max="6" width="13" customWidth="1"/>
    <col min="7" max="7" width="11.42578125" customWidth="1"/>
    <col min="8" max="8" width="27.7109375" style="79" customWidth="1"/>
    <col min="9" max="9" width="64.5703125" customWidth="1"/>
  </cols>
  <sheetData>
    <row r="1" spans="1:12" s="11" customFormat="1" ht="30.75" thickBot="1" x14ac:dyDescent="0.3">
      <c r="A1" s="113" t="s">
        <v>2</v>
      </c>
      <c r="B1" s="114" t="s">
        <v>0</v>
      </c>
      <c r="C1" s="114" t="s">
        <v>60</v>
      </c>
      <c r="D1" s="193" t="s">
        <v>1</v>
      </c>
      <c r="E1" s="114" t="s">
        <v>24</v>
      </c>
      <c r="F1" s="114" t="s">
        <v>59</v>
      </c>
      <c r="G1" s="114" t="s">
        <v>61</v>
      </c>
      <c r="H1" s="114" t="s">
        <v>1147</v>
      </c>
      <c r="I1" s="115" t="s">
        <v>3</v>
      </c>
    </row>
    <row r="2" spans="1:12" x14ac:dyDescent="0.25">
      <c r="A2" s="72" t="s">
        <v>858</v>
      </c>
      <c r="B2" s="91" t="s">
        <v>13</v>
      </c>
      <c r="C2" s="91" t="s">
        <v>874</v>
      </c>
      <c r="D2" s="93" t="s">
        <v>1100</v>
      </c>
      <c r="E2" s="103" t="s">
        <v>62</v>
      </c>
      <c r="F2" s="81">
        <v>2013</v>
      </c>
      <c r="G2" s="72">
        <v>973.07</v>
      </c>
      <c r="H2" s="112" t="s">
        <v>993</v>
      </c>
      <c r="I2" s="92" t="s">
        <v>921</v>
      </c>
      <c r="L2" s="1"/>
    </row>
    <row r="3" spans="1:12" x14ac:dyDescent="0.25">
      <c r="A3" s="73" t="s">
        <v>858</v>
      </c>
      <c r="B3" s="68" t="s">
        <v>13</v>
      </c>
      <c r="C3" s="68" t="s">
        <v>19</v>
      </c>
      <c r="D3" s="93" t="s">
        <v>1101</v>
      </c>
      <c r="E3" s="69" t="s">
        <v>62</v>
      </c>
      <c r="F3" s="82">
        <v>2013</v>
      </c>
      <c r="G3" s="73">
        <v>1928.89</v>
      </c>
      <c r="H3" s="96" t="s">
        <v>991</v>
      </c>
      <c r="I3" s="96" t="s">
        <v>919</v>
      </c>
      <c r="L3" s="1"/>
    </row>
    <row r="4" spans="1:12" x14ac:dyDescent="0.25">
      <c r="A4" s="74" t="s">
        <v>858</v>
      </c>
      <c r="B4" s="93" t="s">
        <v>17</v>
      </c>
      <c r="C4" s="93" t="s">
        <v>384</v>
      </c>
      <c r="D4" s="93" t="s">
        <v>397</v>
      </c>
      <c r="E4" s="69" t="s">
        <v>62</v>
      </c>
      <c r="F4" s="82">
        <v>2013</v>
      </c>
      <c r="G4" s="74">
        <v>1050.57</v>
      </c>
      <c r="H4" s="97" t="s">
        <v>1006</v>
      </c>
      <c r="I4" s="98" t="s">
        <v>934</v>
      </c>
      <c r="L4" s="1"/>
    </row>
    <row r="5" spans="1:12" x14ac:dyDescent="0.25">
      <c r="A5" s="74" t="s">
        <v>858</v>
      </c>
      <c r="B5" s="93" t="s">
        <v>17</v>
      </c>
      <c r="C5" s="93" t="s">
        <v>322</v>
      </c>
      <c r="D5" s="93" t="s">
        <v>1102</v>
      </c>
      <c r="E5" s="69" t="s">
        <v>62</v>
      </c>
      <c r="F5" s="82">
        <v>2014</v>
      </c>
      <c r="G5" s="74">
        <v>1647.47</v>
      </c>
      <c r="H5" s="31" t="s">
        <v>1009</v>
      </c>
      <c r="I5" s="98" t="s">
        <v>937</v>
      </c>
      <c r="L5" s="1"/>
    </row>
    <row r="6" spans="1:12" x14ac:dyDescent="0.25">
      <c r="A6" s="74" t="s">
        <v>858</v>
      </c>
      <c r="B6" s="93" t="s">
        <v>17</v>
      </c>
      <c r="C6" s="93" t="s">
        <v>322</v>
      </c>
      <c r="D6" s="93" t="s">
        <v>1102</v>
      </c>
      <c r="E6" s="80" t="s">
        <v>62</v>
      </c>
      <c r="F6" s="82">
        <v>2014</v>
      </c>
      <c r="G6" s="74">
        <v>1662.13</v>
      </c>
      <c r="H6" s="84" t="s">
        <v>1040</v>
      </c>
      <c r="I6" s="78" t="s">
        <v>966</v>
      </c>
      <c r="L6" s="1"/>
    </row>
    <row r="7" spans="1:12" x14ac:dyDescent="0.25">
      <c r="A7" s="73" t="s">
        <v>858</v>
      </c>
      <c r="B7" s="68" t="s">
        <v>404</v>
      </c>
      <c r="C7" s="68" t="s">
        <v>875</v>
      </c>
      <c r="D7" s="93" t="s">
        <v>1103</v>
      </c>
      <c r="E7" s="80" t="s">
        <v>62</v>
      </c>
      <c r="F7" s="82">
        <v>2014</v>
      </c>
      <c r="G7" s="73">
        <v>2535.14</v>
      </c>
      <c r="H7" s="96" t="s">
        <v>994</v>
      </c>
      <c r="I7" s="96" t="s">
        <v>922</v>
      </c>
      <c r="L7" s="1"/>
    </row>
    <row r="8" spans="1:12" x14ac:dyDescent="0.25">
      <c r="A8" s="73" t="s">
        <v>858</v>
      </c>
      <c r="B8" s="89" t="s">
        <v>404</v>
      </c>
      <c r="C8" s="89" t="s">
        <v>876</v>
      </c>
      <c r="D8" s="93" t="s">
        <v>1104</v>
      </c>
      <c r="E8" s="80" t="s">
        <v>62</v>
      </c>
      <c r="F8" s="82">
        <v>2014</v>
      </c>
      <c r="G8" s="73">
        <v>2535.14</v>
      </c>
      <c r="H8" s="96" t="s">
        <v>995</v>
      </c>
      <c r="I8" s="70" t="s">
        <v>923</v>
      </c>
      <c r="L8" s="1"/>
    </row>
    <row r="9" spans="1:12" x14ac:dyDescent="0.25">
      <c r="A9" s="74" t="s">
        <v>858</v>
      </c>
      <c r="B9" s="93" t="s">
        <v>9</v>
      </c>
      <c r="C9" s="93" t="s">
        <v>901</v>
      </c>
      <c r="D9" s="93" t="s">
        <v>1105</v>
      </c>
      <c r="E9" s="80" t="s">
        <v>62</v>
      </c>
      <c r="F9" s="82">
        <v>2014</v>
      </c>
      <c r="G9" s="74">
        <v>1504.5</v>
      </c>
      <c r="H9" s="31" t="s">
        <v>1036</v>
      </c>
      <c r="I9" s="78" t="s">
        <v>962</v>
      </c>
      <c r="L9" s="1"/>
    </row>
    <row r="10" spans="1:12" x14ac:dyDescent="0.25">
      <c r="A10" s="73" t="s">
        <v>858</v>
      </c>
      <c r="B10" s="68" t="s">
        <v>9</v>
      </c>
      <c r="C10" s="68" t="s">
        <v>872</v>
      </c>
      <c r="D10" s="93" t="s">
        <v>1106</v>
      </c>
      <c r="E10" s="80" t="s">
        <v>982</v>
      </c>
      <c r="F10" s="82">
        <v>2013</v>
      </c>
      <c r="G10" s="73">
        <v>1314.6</v>
      </c>
      <c r="H10" s="96" t="s">
        <v>990</v>
      </c>
      <c r="I10" s="70" t="s">
        <v>918</v>
      </c>
      <c r="L10" s="1"/>
    </row>
    <row r="11" spans="1:12" x14ac:dyDescent="0.25">
      <c r="A11" s="74" t="s">
        <v>858</v>
      </c>
      <c r="B11" s="93" t="s">
        <v>864</v>
      </c>
      <c r="C11" s="93" t="s">
        <v>895</v>
      </c>
      <c r="D11" s="93" t="s">
        <v>1143</v>
      </c>
      <c r="E11" s="80" t="s">
        <v>982</v>
      </c>
      <c r="F11" s="81">
        <v>2014</v>
      </c>
      <c r="G11" s="74">
        <v>1524.9</v>
      </c>
      <c r="H11" s="109" t="s">
        <v>1028</v>
      </c>
      <c r="I11" s="98" t="s">
        <v>954</v>
      </c>
      <c r="L11" s="1"/>
    </row>
    <row r="12" spans="1:12" x14ac:dyDescent="0.25">
      <c r="A12" s="74" t="s">
        <v>858</v>
      </c>
      <c r="B12" s="93" t="s">
        <v>5</v>
      </c>
      <c r="C12" s="93" t="s">
        <v>18</v>
      </c>
      <c r="D12" s="93" t="s">
        <v>1144</v>
      </c>
      <c r="E12" s="80" t="s">
        <v>62</v>
      </c>
      <c r="F12" s="81">
        <v>2014</v>
      </c>
      <c r="G12" s="74">
        <v>1321.91</v>
      </c>
      <c r="H12" s="109" t="s">
        <v>1013</v>
      </c>
      <c r="I12" s="98" t="s">
        <v>940</v>
      </c>
      <c r="L12" s="1"/>
    </row>
    <row r="13" spans="1:12" x14ac:dyDescent="0.25">
      <c r="A13" s="74" t="s">
        <v>858</v>
      </c>
      <c r="B13" s="93" t="s">
        <v>5</v>
      </c>
      <c r="C13" s="93" t="s">
        <v>902</v>
      </c>
      <c r="D13" s="93" t="s">
        <v>1142</v>
      </c>
      <c r="E13" s="80" t="s">
        <v>62</v>
      </c>
      <c r="F13" s="81">
        <v>2014</v>
      </c>
      <c r="G13" s="74">
        <v>2796.88</v>
      </c>
      <c r="H13" s="109" t="s">
        <v>1038</v>
      </c>
      <c r="I13" s="78" t="s">
        <v>964</v>
      </c>
      <c r="L13" s="1"/>
    </row>
    <row r="14" spans="1:12" x14ac:dyDescent="0.25">
      <c r="A14" s="74" t="s">
        <v>858</v>
      </c>
      <c r="B14" s="93" t="s">
        <v>5</v>
      </c>
      <c r="C14" s="93" t="s">
        <v>53</v>
      </c>
      <c r="D14" s="93" t="s">
        <v>52</v>
      </c>
      <c r="E14" s="80" t="s">
        <v>62</v>
      </c>
      <c r="F14" s="82">
        <v>2014</v>
      </c>
      <c r="G14" s="74">
        <v>1741.26</v>
      </c>
      <c r="H14" s="111" t="s">
        <v>1055</v>
      </c>
      <c r="I14" s="98" t="s">
        <v>981</v>
      </c>
      <c r="L14" s="1"/>
    </row>
    <row r="15" spans="1:12" x14ac:dyDescent="0.25">
      <c r="A15" s="74" t="s">
        <v>858</v>
      </c>
      <c r="B15" s="68" t="s">
        <v>5</v>
      </c>
      <c r="C15" s="68" t="s">
        <v>53</v>
      </c>
      <c r="D15" s="93" t="s">
        <v>52</v>
      </c>
      <c r="E15" s="80" t="s">
        <v>62</v>
      </c>
      <c r="F15" s="82">
        <v>2014</v>
      </c>
      <c r="G15" s="74">
        <v>1776.17</v>
      </c>
      <c r="H15" s="111" t="s">
        <v>1051</v>
      </c>
      <c r="I15" s="98" t="s">
        <v>977</v>
      </c>
      <c r="L15" s="1"/>
    </row>
    <row r="16" spans="1:12" x14ac:dyDescent="0.25">
      <c r="A16" s="93" t="s">
        <v>858</v>
      </c>
      <c r="B16" s="93" t="s">
        <v>5</v>
      </c>
      <c r="C16" s="93" t="s">
        <v>888</v>
      </c>
      <c r="D16" s="93" t="s">
        <v>1141</v>
      </c>
      <c r="E16" s="80" t="s">
        <v>62</v>
      </c>
      <c r="F16" s="82">
        <v>2014</v>
      </c>
      <c r="G16" s="74">
        <v>1826.83</v>
      </c>
      <c r="H16" s="110" t="s">
        <v>1017</v>
      </c>
      <c r="I16" s="98" t="s">
        <v>944</v>
      </c>
      <c r="L16" s="1"/>
    </row>
    <row r="17" spans="1:12" x14ac:dyDescent="0.25">
      <c r="A17" s="74" t="s">
        <v>858</v>
      </c>
      <c r="B17" s="93" t="s">
        <v>5</v>
      </c>
      <c r="C17" s="93" t="s">
        <v>910</v>
      </c>
      <c r="D17" s="93" t="s">
        <v>1146</v>
      </c>
      <c r="E17" s="80" t="s">
        <v>62</v>
      </c>
      <c r="F17" s="81">
        <v>2014</v>
      </c>
      <c r="G17" s="74">
        <v>820.42</v>
      </c>
      <c r="H17" s="111" t="s">
        <v>1047</v>
      </c>
      <c r="I17" s="98" t="s">
        <v>973</v>
      </c>
      <c r="L17" s="1"/>
    </row>
    <row r="18" spans="1:12" x14ac:dyDescent="0.25">
      <c r="A18" s="74" t="s">
        <v>858</v>
      </c>
      <c r="B18" s="93" t="s">
        <v>5</v>
      </c>
      <c r="C18" s="93" t="s">
        <v>908</v>
      </c>
      <c r="D18" s="93" t="s">
        <v>1145</v>
      </c>
      <c r="E18" s="80" t="s">
        <v>62</v>
      </c>
      <c r="F18" s="82">
        <v>2014</v>
      </c>
      <c r="G18" s="74">
        <v>1318.95</v>
      </c>
      <c r="H18" s="111" t="s">
        <v>1046</v>
      </c>
      <c r="I18" s="78" t="s">
        <v>972</v>
      </c>
      <c r="L18" s="1"/>
    </row>
    <row r="19" spans="1:12" x14ac:dyDescent="0.25">
      <c r="A19" s="93" t="s">
        <v>858</v>
      </c>
      <c r="B19" s="93" t="s">
        <v>5</v>
      </c>
      <c r="C19" s="93" t="s">
        <v>66</v>
      </c>
      <c r="D19" s="93" t="s">
        <v>90</v>
      </c>
      <c r="E19" s="80" t="s">
        <v>62</v>
      </c>
      <c r="F19" s="82">
        <v>2014</v>
      </c>
      <c r="G19" s="74">
        <v>1791.74</v>
      </c>
      <c r="H19" s="110" t="s">
        <v>1048</v>
      </c>
      <c r="I19" s="98" t="s">
        <v>974</v>
      </c>
      <c r="L19" s="1"/>
    </row>
    <row r="20" spans="1:12" x14ac:dyDescent="0.25">
      <c r="A20" s="74" t="s">
        <v>858</v>
      </c>
      <c r="B20" s="93" t="s">
        <v>5</v>
      </c>
      <c r="C20" s="93" t="s">
        <v>66</v>
      </c>
      <c r="D20" s="93" t="s">
        <v>90</v>
      </c>
      <c r="E20" s="69" t="s">
        <v>62</v>
      </c>
      <c r="F20" s="81">
        <v>2014</v>
      </c>
      <c r="G20" s="74">
        <v>1820.88</v>
      </c>
      <c r="H20" s="87" t="s">
        <v>1011</v>
      </c>
      <c r="I20" s="98"/>
      <c r="L20" s="1"/>
    </row>
    <row r="21" spans="1:12" x14ac:dyDescent="0.25">
      <c r="A21" s="73" t="s">
        <v>858</v>
      </c>
      <c r="B21" s="89" t="s">
        <v>5</v>
      </c>
      <c r="C21" s="89" t="s">
        <v>879</v>
      </c>
      <c r="D21" s="93" t="s">
        <v>1140</v>
      </c>
      <c r="E21" s="80" t="s">
        <v>62</v>
      </c>
      <c r="F21" s="81">
        <v>2014</v>
      </c>
      <c r="G21" s="73">
        <v>1318.95</v>
      </c>
      <c r="H21" s="108" t="s">
        <v>1000</v>
      </c>
      <c r="I21" s="77" t="s">
        <v>928</v>
      </c>
      <c r="L21" s="1"/>
    </row>
    <row r="22" spans="1:12" x14ac:dyDescent="0.25">
      <c r="A22" s="74" t="s">
        <v>858</v>
      </c>
      <c r="B22" s="69" t="s">
        <v>5</v>
      </c>
      <c r="C22" s="69" t="s">
        <v>889</v>
      </c>
      <c r="D22" s="93" t="s">
        <v>1139</v>
      </c>
      <c r="E22" s="80" t="s">
        <v>62</v>
      </c>
      <c r="F22" s="81">
        <v>2014</v>
      </c>
      <c r="G22" s="74">
        <v>559.37</v>
      </c>
      <c r="H22" s="105" t="s">
        <v>1020</v>
      </c>
      <c r="I22" s="85" t="s">
        <v>947</v>
      </c>
      <c r="L22" s="1"/>
    </row>
    <row r="23" spans="1:12" x14ac:dyDescent="0.25">
      <c r="A23" s="74" t="s">
        <v>858</v>
      </c>
      <c r="B23" s="89" t="s">
        <v>5</v>
      </c>
      <c r="C23" s="89" t="s">
        <v>83</v>
      </c>
      <c r="D23" s="93" t="s">
        <v>103</v>
      </c>
      <c r="E23" s="80" t="s">
        <v>62</v>
      </c>
      <c r="F23" s="82">
        <v>2014</v>
      </c>
      <c r="G23" s="74">
        <v>1321.91</v>
      </c>
      <c r="H23" s="107" t="s">
        <v>996</v>
      </c>
      <c r="I23" s="96" t="s">
        <v>924</v>
      </c>
      <c r="L23" s="1"/>
    </row>
    <row r="24" spans="1:12" x14ac:dyDescent="0.25">
      <c r="A24" s="73" t="s">
        <v>858</v>
      </c>
      <c r="B24" s="89" t="s">
        <v>20</v>
      </c>
      <c r="C24" s="89" t="s">
        <v>21</v>
      </c>
      <c r="D24" s="93" t="s">
        <v>1138</v>
      </c>
      <c r="E24" s="80" t="s">
        <v>62</v>
      </c>
      <c r="F24" s="82">
        <v>2013</v>
      </c>
      <c r="G24" s="73">
        <v>1576.03</v>
      </c>
      <c r="H24" s="106" t="s">
        <v>1001</v>
      </c>
      <c r="I24" s="96" t="s">
        <v>929</v>
      </c>
      <c r="L24" s="1"/>
    </row>
    <row r="25" spans="1:12" x14ac:dyDescent="0.25">
      <c r="A25" s="74" t="s">
        <v>858</v>
      </c>
      <c r="B25" s="93" t="s">
        <v>20</v>
      </c>
      <c r="C25" s="93" t="s">
        <v>21</v>
      </c>
      <c r="D25" s="93" t="s">
        <v>1138</v>
      </c>
      <c r="E25" s="69" t="s">
        <v>62</v>
      </c>
      <c r="F25" s="81">
        <v>2014</v>
      </c>
      <c r="G25" s="74">
        <v>1583.98</v>
      </c>
      <c r="H25" s="87" t="s">
        <v>1029</v>
      </c>
      <c r="I25" s="98" t="s">
        <v>955</v>
      </c>
      <c r="L25" s="1"/>
    </row>
    <row r="26" spans="1:12" x14ac:dyDescent="0.25">
      <c r="A26" s="74" t="s">
        <v>858</v>
      </c>
      <c r="B26" s="69" t="s">
        <v>863</v>
      </c>
      <c r="C26" s="69" t="s">
        <v>883</v>
      </c>
      <c r="D26" s="93" t="s">
        <v>1137</v>
      </c>
      <c r="E26" s="80" t="s">
        <v>62</v>
      </c>
      <c r="F26" s="81">
        <v>2014</v>
      </c>
      <c r="G26" s="74">
        <v>1800</v>
      </c>
      <c r="H26" s="87" t="s">
        <v>1008</v>
      </c>
      <c r="I26" s="84" t="s">
        <v>936</v>
      </c>
      <c r="L26" s="1"/>
    </row>
    <row r="27" spans="1:12" x14ac:dyDescent="0.25">
      <c r="A27" s="74" t="s">
        <v>858</v>
      </c>
      <c r="B27" s="69" t="s">
        <v>863</v>
      </c>
      <c r="C27" s="69" t="s">
        <v>909</v>
      </c>
      <c r="D27" s="93" t="s">
        <v>1137</v>
      </c>
      <c r="E27" s="80" t="s">
        <v>62</v>
      </c>
      <c r="F27" s="82">
        <v>2014</v>
      </c>
      <c r="G27" s="74">
        <v>1800</v>
      </c>
      <c r="H27" s="99"/>
      <c r="I27" s="71"/>
      <c r="L27" s="1"/>
    </row>
    <row r="28" spans="1:12" x14ac:dyDescent="0.25">
      <c r="A28" s="93" t="s">
        <v>858</v>
      </c>
      <c r="B28" s="69" t="s">
        <v>470</v>
      </c>
      <c r="C28" s="69" t="s">
        <v>469</v>
      </c>
      <c r="D28" s="93" t="s">
        <v>475</v>
      </c>
      <c r="E28" s="80" t="s">
        <v>62</v>
      </c>
      <c r="F28" s="81">
        <v>2014</v>
      </c>
      <c r="G28" s="74">
        <v>944.84</v>
      </c>
      <c r="H28" s="94" t="s">
        <v>467</v>
      </c>
      <c r="I28" s="71" t="s">
        <v>468</v>
      </c>
      <c r="L28" s="1"/>
    </row>
    <row r="29" spans="1:12" x14ac:dyDescent="0.25">
      <c r="A29" s="74" t="s">
        <v>858</v>
      </c>
      <c r="B29" s="69" t="s">
        <v>857</v>
      </c>
      <c r="C29" s="90" t="s">
        <v>900</v>
      </c>
      <c r="D29" s="93" t="s">
        <v>1136</v>
      </c>
      <c r="E29" s="80" t="s">
        <v>62</v>
      </c>
      <c r="F29" s="82">
        <v>2014</v>
      </c>
      <c r="G29" s="74">
        <v>856.55</v>
      </c>
      <c r="H29" s="87" t="s">
        <v>1034</v>
      </c>
      <c r="I29" s="78" t="s">
        <v>960</v>
      </c>
      <c r="L29" s="1"/>
    </row>
    <row r="30" spans="1:12" x14ac:dyDescent="0.25">
      <c r="A30" s="74" t="s">
        <v>858</v>
      </c>
      <c r="B30" s="69" t="s">
        <v>484</v>
      </c>
      <c r="C30" s="69" t="s">
        <v>567</v>
      </c>
      <c r="D30" s="93" t="s">
        <v>568</v>
      </c>
      <c r="E30" s="80" t="s">
        <v>62</v>
      </c>
      <c r="F30" s="81">
        <v>2014</v>
      </c>
      <c r="G30" s="74">
        <v>1680</v>
      </c>
      <c r="H30" s="105" t="s">
        <v>1015</v>
      </c>
      <c r="I30" s="85" t="s">
        <v>942</v>
      </c>
      <c r="L30" s="1"/>
    </row>
    <row r="31" spans="1:12" x14ac:dyDescent="0.25">
      <c r="A31" s="74" t="s">
        <v>858</v>
      </c>
      <c r="B31" s="93" t="s">
        <v>484</v>
      </c>
      <c r="C31" s="93" t="s">
        <v>567</v>
      </c>
      <c r="D31" s="93" t="s">
        <v>568</v>
      </c>
      <c r="E31" s="80" t="s">
        <v>62</v>
      </c>
      <c r="F31" s="82">
        <v>2014</v>
      </c>
      <c r="G31" s="74">
        <v>1680</v>
      </c>
      <c r="H31" s="104" t="s">
        <v>1022</v>
      </c>
      <c r="I31" s="85" t="s">
        <v>948</v>
      </c>
      <c r="L31" s="1"/>
    </row>
    <row r="32" spans="1:12" x14ac:dyDescent="0.25">
      <c r="A32" s="74" t="s">
        <v>858</v>
      </c>
      <c r="B32" s="69" t="s">
        <v>484</v>
      </c>
      <c r="C32" s="69" t="s">
        <v>499</v>
      </c>
      <c r="D32" s="93" t="s">
        <v>1135</v>
      </c>
      <c r="E32" s="80" t="s">
        <v>62</v>
      </c>
      <c r="F32" s="81">
        <v>2014</v>
      </c>
      <c r="G32" s="74">
        <v>2040</v>
      </c>
      <c r="H32" s="101" t="s">
        <v>1018</v>
      </c>
      <c r="I32" s="98" t="s">
        <v>945</v>
      </c>
      <c r="L32" s="1"/>
    </row>
    <row r="33" spans="1:12" x14ac:dyDescent="0.25">
      <c r="A33" s="74" t="s">
        <v>858</v>
      </c>
      <c r="B33" s="69" t="s">
        <v>866</v>
      </c>
      <c r="C33" s="69" t="s">
        <v>907</v>
      </c>
      <c r="D33" s="93" t="s">
        <v>1134</v>
      </c>
      <c r="E33" s="80" t="s">
        <v>62</v>
      </c>
      <c r="F33" s="81">
        <v>2014</v>
      </c>
      <c r="G33" s="74">
        <v>705.57</v>
      </c>
      <c r="H33" s="31" t="s">
        <v>1044</v>
      </c>
      <c r="I33" s="78" t="s">
        <v>970</v>
      </c>
      <c r="L33" s="1"/>
    </row>
    <row r="34" spans="1:12" x14ac:dyDescent="0.25">
      <c r="A34" s="74" t="s">
        <v>858</v>
      </c>
      <c r="B34" s="69" t="s">
        <v>866</v>
      </c>
      <c r="C34" s="69" t="s">
        <v>913</v>
      </c>
      <c r="D34" s="89" t="s">
        <v>1133</v>
      </c>
      <c r="E34" s="80" t="s">
        <v>62</v>
      </c>
      <c r="F34" s="81">
        <v>2014</v>
      </c>
      <c r="G34" s="74">
        <v>737.36</v>
      </c>
      <c r="H34" s="84" t="s">
        <v>1053</v>
      </c>
      <c r="I34" s="98" t="s">
        <v>979</v>
      </c>
      <c r="L34" s="1"/>
    </row>
    <row r="35" spans="1:12" x14ac:dyDescent="0.25">
      <c r="A35" s="74" t="s">
        <v>858</v>
      </c>
      <c r="B35" s="69" t="s">
        <v>867</v>
      </c>
      <c r="C35" s="69" t="s">
        <v>911</v>
      </c>
      <c r="D35" s="89" t="s">
        <v>1131</v>
      </c>
      <c r="E35" s="80" t="s">
        <v>62</v>
      </c>
      <c r="F35" s="81">
        <v>2014</v>
      </c>
      <c r="G35" s="74">
        <v>500</v>
      </c>
      <c r="H35" s="104" t="s">
        <v>1049</v>
      </c>
      <c r="I35" s="71" t="s">
        <v>975</v>
      </c>
      <c r="L35" s="1"/>
    </row>
    <row r="36" spans="1:12" x14ac:dyDescent="0.25">
      <c r="A36" s="74" t="s">
        <v>858</v>
      </c>
      <c r="B36" s="89" t="s">
        <v>867</v>
      </c>
      <c r="C36" s="89" t="s">
        <v>912</v>
      </c>
      <c r="D36" s="93" t="s">
        <v>1132</v>
      </c>
      <c r="E36" s="80" t="s">
        <v>62</v>
      </c>
      <c r="F36" s="81">
        <v>2014</v>
      </c>
      <c r="G36" s="74">
        <v>500</v>
      </c>
      <c r="H36" s="98" t="s">
        <v>1052</v>
      </c>
      <c r="I36" s="78" t="s">
        <v>978</v>
      </c>
      <c r="L36" s="1"/>
    </row>
    <row r="37" spans="1:12" x14ac:dyDescent="0.25">
      <c r="A37" s="73" t="s">
        <v>858</v>
      </c>
      <c r="B37" s="89" t="s">
        <v>4</v>
      </c>
      <c r="C37" s="89" t="s">
        <v>869</v>
      </c>
      <c r="D37" s="93" t="s">
        <v>1130</v>
      </c>
      <c r="E37" s="80" t="s">
        <v>62</v>
      </c>
      <c r="F37" s="81">
        <v>2013</v>
      </c>
      <c r="G37" s="73">
        <v>3780</v>
      </c>
      <c r="H37" s="101" t="s">
        <v>986</v>
      </c>
      <c r="I37" s="84" t="s">
        <v>914</v>
      </c>
      <c r="L37" s="1"/>
    </row>
    <row r="38" spans="1:12" x14ac:dyDescent="0.25">
      <c r="A38" s="74" t="s">
        <v>858</v>
      </c>
      <c r="B38" s="69" t="s">
        <v>12</v>
      </c>
      <c r="C38" s="69" t="s">
        <v>897</v>
      </c>
      <c r="D38" s="93" t="s">
        <v>1129</v>
      </c>
      <c r="E38" s="80" t="s">
        <v>62</v>
      </c>
      <c r="F38" s="81">
        <v>2014</v>
      </c>
      <c r="G38" s="74">
        <v>2100</v>
      </c>
      <c r="H38" s="104" t="s">
        <v>1031</v>
      </c>
      <c r="I38" s="98" t="s">
        <v>957</v>
      </c>
      <c r="L38" s="1"/>
    </row>
    <row r="39" spans="1:12" x14ac:dyDescent="0.25">
      <c r="A39" s="74" t="s">
        <v>858</v>
      </c>
      <c r="B39" s="93" t="s">
        <v>12</v>
      </c>
      <c r="C39" s="93" t="s">
        <v>881</v>
      </c>
      <c r="D39" s="93" t="s">
        <v>718</v>
      </c>
      <c r="E39" s="80" t="s">
        <v>62</v>
      </c>
      <c r="F39" s="81">
        <v>2014</v>
      </c>
      <c r="G39" s="74">
        <v>1740</v>
      </c>
      <c r="H39" s="87" t="s">
        <v>1003</v>
      </c>
      <c r="I39" s="96" t="s">
        <v>931</v>
      </c>
      <c r="L39" s="1"/>
    </row>
    <row r="40" spans="1:12" x14ac:dyDescent="0.25">
      <c r="A40" s="74" t="s">
        <v>858</v>
      </c>
      <c r="B40" s="69" t="s">
        <v>12</v>
      </c>
      <c r="C40" s="69" t="s">
        <v>905</v>
      </c>
      <c r="D40" s="93" t="s">
        <v>1128</v>
      </c>
      <c r="E40" s="80" t="s">
        <v>62</v>
      </c>
      <c r="F40" s="82">
        <v>2014</v>
      </c>
      <c r="G40" s="74">
        <v>2550</v>
      </c>
      <c r="H40" s="104" t="s">
        <v>1042</v>
      </c>
      <c r="I40" s="71" t="s">
        <v>968</v>
      </c>
      <c r="L40" s="1"/>
    </row>
    <row r="41" spans="1:12" x14ac:dyDescent="0.25">
      <c r="A41" s="74" t="s">
        <v>858</v>
      </c>
      <c r="B41" s="69" t="s">
        <v>22</v>
      </c>
      <c r="C41" s="69" t="s">
        <v>894</v>
      </c>
      <c r="D41" s="93" t="s">
        <v>1127</v>
      </c>
      <c r="E41" s="80" t="s">
        <v>62</v>
      </c>
      <c r="F41" s="82">
        <v>2014</v>
      </c>
      <c r="G41" s="74">
        <v>1800</v>
      </c>
      <c r="H41" s="101" t="s">
        <v>1026</v>
      </c>
      <c r="I41" s="78" t="s">
        <v>952</v>
      </c>
      <c r="L41" s="1"/>
    </row>
    <row r="42" spans="1:12" x14ac:dyDescent="0.25">
      <c r="A42" s="75" t="s">
        <v>858</v>
      </c>
      <c r="B42" s="90" t="s">
        <v>861</v>
      </c>
      <c r="C42" s="90" t="s">
        <v>880</v>
      </c>
      <c r="D42" s="93" t="s">
        <v>1108</v>
      </c>
      <c r="E42" s="80" t="s">
        <v>982</v>
      </c>
      <c r="F42" s="82">
        <v>2013</v>
      </c>
      <c r="G42" s="75">
        <v>1933.2</v>
      </c>
      <c r="H42" s="106" t="s">
        <v>1002</v>
      </c>
      <c r="I42" s="96" t="s">
        <v>930</v>
      </c>
      <c r="L42" s="1"/>
    </row>
    <row r="43" spans="1:12" x14ac:dyDescent="0.25">
      <c r="A43" s="74" t="s">
        <v>858</v>
      </c>
      <c r="B43" s="69" t="s">
        <v>861</v>
      </c>
      <c r="C43" s="69" t="s">
        <v>904</v>
      </c>
      <c r="D43" s="93" t="s">
        <v>1107</v>
      </c>
      <c r="E43" s="80" t="s">
        <v>982</v>
      </c>
      <c r="F43" s="82">
        <v>2014</v>
      </c>
      <c r="G43" s="74">
        <v>820.33</v>
      </c>
      <c r="H43" s="102" t="s">
        <v>1045</v>
      </c>
      <c r="I43" s="98" t="s">
        <v>971</v>
      </c>
      <c r="L43" s="1"/>
    </row>
    <row r="44" spans="1:12" x14ac:dyDescent="0.25">
      <c r="A44" s="74" t="s">
        <v>858</v>
      </c>
      <c r="B44" s="69" t="s">
        <v>861</v>
      </c>
      <c r="C44" s="93" t="s">
        <v>904</v>
      </c>
      <c r="D44" s="93" t="s">
        <v>1107</v>
      </c>
      <c r="E44" s="80" t="s">
        <v>982</v>
      </c>
      <c r="F44" s="82">
        <v>2014</v>
      </c>
      <c r="G44" s="74">
        <v>831.16</v>
      </c>
      <c r="H44" s="84" t="s">
        <v>1041</v>
      </c>
      <c r="I44" s="98" t="s">
        <v>967</v>
      </c>
      <c r="L44" s="1"/>
    </row>
    <row r="45" spans="1:12" x14ac:dyDescent="0.25">
      <c r="A45" s="74" t="s">
        <v>858</v>
      </c>
      <c r="B45" s="69" t="s">
        <v>861</v>
      </c>
      <c r="C45" s="69" t="s">
        <v>870</v>
      </c>
      <c r="D45" s="93" t="s">
        <v>1107</v>
      </c>
      <c r="E45" s="80" t="s">
        <v>982</v>
      </c>
      <c r="F45" s="82">
        <v>2013</v>
      </c>
      <c r="G45" s="74">
        <v>864.91</v>
      </c>
      <c r="H45" s="101" t="s">
        <v>1007</v>
      </c>
      <c r="I45" s="98" t="s">
        <v>935</v>
      </c>
      <c r="L45" s="1"/>
    </row>
    <row r="46" spans="1:12" x14ac:dyDescent="0.25">
      <c r="A46" s="73" t="s">
        <v>858</v>
      </c>
      <c r="B46" s="89" t="s">
        <v>861</v>
      </c>
      <c r="C46" s="89" t="s">
        <v>870</v>
      </c>
      <c r="D46" s="93" t="s">
        <v>1107</v>
      </c>
      <c r="E46" s="69" t="s">
        <v>982</v>
      </c>
      <c r="F46" s="82">
        <v>2013</v>
      </c>
      <c r="G46" s="73">
        <v>871.42</v>
      </c>
      <c r="H46" s="106" t="s">
        <v>987</v>
      </c>
      <c r="I46" s="96" t="s">
        <v>915</v>
      </c>
      <c r="L46" s="1"/>
    </row>
    <row r="47" spans="1:12" x14ac:dyDescent="0.25">
      <c r="A47" s="73" t="s">
        <v>858</v>
      </c>
      <c r="B47" s="89" t="s">
        <v>861</v>
      </c>
      <c r="C47" s="89" t="s">
        <v>870</v>
      </c>
      <c r="D47" s="93" t="s">
        <v>1107</v>
      </c>
      <c r="E47" s="80" t="s">
        <v>982</v>
      </c>
      <c r="F47" s="82">
        <v>2013</v>
      </c>
      <c r="G47" s="73">
        <v>895.57</v>
      </c>
      <c r="H47" s="106" t="s">
        <v>988</v>
      </c>
      <c r="I47" s="96" t="s">
        <v>916</v>
      </c>
      <c r="L47" s="1"/>
    </row>
    <row r="48" spans="1:12" x14ac:dyDescent="0.25">
      <c r="A48" s="73" t="s">
        <v>858</v>
      </c>
      <c r="B48" s="89" t="s">
        <v>862</v>
      </c>
      <c r="C48" s="89" t="s">
        <v>871</v>
      </c>
      <c r="D48" s="93"/>
      <c r="E48" s="80" t="s">
        <v>982</v>
      </c>
      <c r="F48" s="82">
        <v>2013</v>
      </c>
      <c r="G48" s="73">
        <v>2160</v>
      </c>
      <c r="H48" s="106" t="s">
        <v>989</v>
      </c>
      <c r="I48" s="96" t="s">
        <v>917</v>
      </c>
      <c r="L48" s="1"/>
    </row>
    <row r="49" spans="1:12" x14ac:dyDescent="0.25">
      <c r="A49" s="74" t="s">
        <v>858</v>
      </c>
      <c r="B49" s="69" t="s">
        <v>7</v>
      </c>
      <c r="C49" s="69" t="s">
        <v>891</v>
      </c>
      <c r="D49" s="93" t="s">
        <v>1125</v>
      </c>
      <c r="E49" s="80" t="s">
        <v>62</v>
      </c>
      <c r="F49" s="82">
        <v>2013</v>
      </c>
      <c r="G49" s="74">
        <v>1260</v>
      </c>
      <c r="H49" s="101" t="s">
        <v>1023</v>
      </c>
      <c r="I49" s="98" t="s">
        <v>949</v>
      </c>
      <c r="L49" s="1"/>
    </row>
    <row r="50" spans="1:12" x14ac:dyDescent="0.25">
      <c r="A50" s="93" t="s">
        <v>858</v>
      </c>
      <c r="B50" s="69" t="s">
        <v>7</v>
      </c>
      <c r="C50" s="93" t="s">
        <v>887</v>
      </c>
      <c r="D50" s="93" t="s">
        <v>1126</v>
      </c>
      <c r="E50" s="80" t="s">
        <v>62</v>
      </c>
      <c r="F50" s="82">
        <v>2014</v>
      </c>
      <c r="G50" s="76">
        <v>1260</v>
      </c>
      <c r="H50" s="95" t="s">
        <v>1016</v>
      </c>
      <c r="I50" s="71" t="s">
        <v>943</v>
      </c>
      <c r="L50" s="1"/>
    </row>
    <row r="51" spans="1:12" x14ac:dyDescent="0.25">
      <c r="A51" s="93" t="s">
        <v>859</v>
      </c>
      <c r="B51" s="93" t="s">
        <v>11</v>
      </c>
      <c r="C51" s="93" t="s">
        <v>882</v>
      </c>
      <c r="D51" s="93" t="s">
        <v>1109</v>
      </c>
      <c r="E51" s="80" t="s">
        <v>62</v>
      </c>
      <c r="F51" s="82">
        <v>2014</v>
      </c>
      <c r="G51" s="74">
        <v>1423.32</v>
      </c>
      <c r="H51" s="94" t="s">
        <v>1027</v>
      </c>
      <c r="I51" s="98" t="s">
        <v>953</v>
      </c>
      <c r="L51" s="1"/>
    </row>
    <row r="52" spans="1:12" x14ac:dyDescent="0.25">
      <c r="A52" s="74" t="s">
        <v>858</v>
      </c>
      <c r="B52" s="69" t="s">
        <v>11</v>
      </c>
      <c r="C52" s="69" t="s">
        <v>882</v>
      </c>
      <c r="D52" s="93" t="s">
        <v>1109</v>
      </c>
      <c r="E52" s="80" t="s">
        <v>62</v>
      </c>
      <c r="F52" s="82">
        <v>2014</v>
      </c>
      <c r="G52" s="74">
        <v>1632</v>
      </c>
      <c r="H52" s="100" t="s">
        <v>1005</v>
      </c>
      <c r="I52" s="71" t="s">
        <v>933</v>
      </c>
      <c r="L52" s="1"/>
    </row>
    <row r="53" spans="1:12" x14ac:dyDescent="0.25">
      <c r="A53" s="74" t="s">
        <v>858</v>
      </c>
      <c r="B53" s="69" t="s">
        <v>11</v>
      </c>
      <c r="C53" s="69" t="s">
        <v>738</v>
      </c>
      <c r="D53" s="93" t="s">
        <v>739</v>
      </c>
      <c r="E53" s="80" t="s">
        <v>62</v>
      </c>
      <c r="F53" s="82">
        <v>2014</v>
      </c>
      <c r="G53" s="74">
        <v>1632</v>
      </c>
      <c r="H53" s="87" t="s">
        <v>1037</v>
      </c>
      <c r="I53" s="98" t="s">
        <v>963</v>
      </c>
      <c r="L53" s="1"/>
    </row>
    <row r="54" spans="1:12" x14ac:dyDescent="0.25">
      <c r="A54" s="93" t="s">
        <v>859</v>
      </c>
      <c r="B54" s="69" t="s">
        <v>11</v>
      </c>
      <c r="C54" s="69" t="s">
        <v>752</v>
      </c>
      <c r="D54" s="93" t="s">
        <v>753</v>
      </c>
      <c r="E54" s="80" t="s">
        <v>62</v>
      </c>
      <c r="F54" s="82">
        <v>2014</v>
      </c>
      <c r="G54" s="74">
        <v>1423.32</v>
      </c>
      <c r="H54" s="94" t="s">
        <v>1019</v>
      </c>
      <c r="I54" s="71" t="s">
        <v>946</v>
      </c>
      <c r="L54" s="1"/>
    </row>
    <row r="55" spans="1:12" x14ac:dyDescent="0.25">
      <c r="A55" s="74" t="s">
        <v>860</v>
      </c>
      <c r="B55" s="69" t="s">
        <v>860</v>
      </c>
      <c r="C55" s="90" t="s">
        <v>899</v>
      </c>
      <c r="D55" s="93" t="s">
        <v>1110</v>
      </c>
      <c r="E55" s="80" t="s">
        <v>62</v>
      </c>
      <c r="F55" s="82">
        <v>2014</v>
      </c>
      <c r="G55" s="74">
        <v>640</v>
      </c>
      <c r="H55" s="104" t="s">
        <v>1033</v>
      </c>
      <c r="I55" s="98" t="s">
        <v>959</v>
      </c>
      <c r="L55" s="1"/>
    </row>
    <row r="56" spans="1:12" x14ac:dyDescent="0.25">
      <c r="A56" s="73" t="s">
        <v>858</v>
      </c>
      <c r="B56" s="89" t="s">
        <v>6</v>
      </c>
      <c r="C56" s="89" t="s">
        <v>868</v>
      </c>
      <c r="D56" s="93" t="s">
        <v>1111</v>
      </c>
      <c r="E56" s="80" t="s">
        <v>62</v>
      </c>
      <c r="F56" s="82">
        <v>2014</v>
      </c>
      <c r="G56" s="73">
        <v>2223.63</v>
      </c>
      <c r="H56" s="86" t="s">
        <v>985</v>
      </c>
      <c r="I56" s="83" t="s">
        <v>983</v>
      </c>
      <c r="L56" s="1"/>
    </row>
    <row r="57" spans="1:12" x14ac:dyDescent="0.25">
      <c r="A57" s="74" t="s">
        <v>10</v>
      </c>
      <c r="B57" s="69" t="s">
        <v>10</v>
      </c>
      <c r="C57" s="69" t="s">
        <v>884</v>
      </c>
      <c r="D57" s="93" t="s">
        <v>1112</v>
      </c>
      <c r="E57" s="80" t="s">
        <v>62</v>
      </c>
      <c r="F57" s="82">
        <v>2013</v>
      </c>
      <c r="G57" s="74">
        <v>1609.2</v>
      </c>
      <c r="H57" s="87" t="s">
        <v>1010</v>
      </c>
      <c r="I57" s="98" t="s">
        <v>938</v>
      </c>
      <c r="L57" s="1"/>
    </row>
    <row r="58" spans="1:12" x14ac:dyDescent="0.25">
      <c r="A58" s="74" t="s">
        <v>10</v>
      </c>
      <c r="B58" s="69" t="s">
        <v>10</v>
      </c>
      <c r="C58" s="69" t="s">
        <v>898</v>
      </c>
      <c r="D58" s="93" t="s">
        <v>1113</v>
      </c>
      <c r="E58" s="80" t="s">
        <v>62</v>
      </c>
      <c r="F58" s="82">
        <v>2014</v>
      </c>
      <c r="G58" s="74">
        <v>1609.2</v>
      </c>
      <c r="H58" s="87" t="s">
        <v>1032</v>
      </c>
      <c r="I58" s="78" t="s">
        <v>958</v>
      </c>
      <c r="L58" s="1"/>
    </row>
    <row r="59" spans="1:12" x14ac:dyDescent="0.25">
      <c r="A59" s="73" t="s">
        <v>10</v>
      </c>
      <c r="B59" s="89" t="s">
        <v>10</v>
      </c>
      <c r="C59" s="89" t="s">
        <v>873</v>
      </c>
      <c r="D59" s="93" t="s">
        <v>1114</v>
      </c>
      <c r="E59" s="80" t="s">
        <v>62</v>
      </c>
      <c r="F59" s="82">
        <v>2013</v>
      </c>
      <c r="G59" s="73">
        <v>1609.2</v>
      </c>
      <c r="H59" s="106" t="s">
        <v>992</v>
      </c>
      <c r="I59" s="96" t="s">
        <v>920</v>
      </c>
      <c r="L59" s="1"/>
    </row>
    <row r="60" spans="1:12" x14ac:dyDescent="0.25">
      <c r="A60" s="74" t="s">
        <v>10</v>
      </c>
      <c r="B60" s="69" t="s">
        <v>10</v>
      </c>
      <c r="C60" s="69" t="s">
        <v>873</v>
      </c>
      <c r="D60" s="93" t="s">
        <v>1114</v>
      </c>
      <c r="E60" s="80" t="s">
        <v>62</v>
      </c>
      <c r="F60" s="82">
        <v>2014</v>
      </c>
      <c r="G60" s="74">
        <v>1609.2</v>
      </c>
      <c r="H60" s="104" t="s">
        <v>1035</v>
      </c>
      <c r="I60" s="71" t="s">
        <v>961</v>
      </c>
      <c r="L60" s="1"/>
    </row>
    <row r="61" spans="1:12" x14ac:dyDescent="0.25">
      <c r="A61" s="74" t="s">
        <v>10</v>
      </c>
      <c r="B61" s="69" t="s">
        <v>10</v>
      </c>
      <c r="C61" s="69" t="s">
        <v>885</v>
      </c>
      <c r="D61" s="93" t="s">
        <v>1115</v>
      </c>
      <c r="E61" s="80" t="s">
        <v>62</v>
      </c>
      <c r="F61" s="82">
        <v>2013</v>
      </c>
      <c r="G61" s="74">
        <v>1609.2</v>
      </c>
      <c r="H61" s="87" t="s">
        <v>1012</v>
      </c>
      <c r="I61" s="71" t="s">
        <v>939</v>
      </c>
      <c r="L61" s="1"/>
    </row>
    <row r="62" spans="1:12" x14ac:dyDescent="0.25">
      <c r="A62" s="74" t="s">
        <v>8</v>
      </c>
      <c r="B62" s="69" t="s">
        <v>831</v>
      </c>
      <c r="C62" s="69" t="s">
        <v>893</v>
      </c>
      <c r="D62" s="93" t="s">
        <v>1116</v>
      </c>
      <c r="E62" s="80" t="s">
        <v>62</v>
      </c>
      <c r="F62" s="82">
        <v>2014</v>
      </c>
      <c r="G62" s="74">
        <v>1875</v>
      </c>
      <c r="H62" s="87" t="s">
        <v>1025</v>
      </c>
      <c r="I62" s="78" t="s">
        <v>951</v>
      </c>
      <c r="L62" s="1"/>
    </row>
    <row r="63" spans="1:12" x14ac:dyDescent="0.25">
      <c r="A63" s="73" t="s">
        <v>8</v>
      </c>
      <c r="B63" s="89" t="s">
        <v>831</v>
      </c>
      <c r="C63" s="89" t="s">
        <v>877</v>
      </c>
      <c r="D63" s="93" t="s">
        <v>838</v>
      </c>
      <c r="E63" s="80" t="s">
        <v>62</v>
      </c>
      <c r="F63" s="82">
        <v>2013</v>
      </c>
      <c r="G63" s="73">
        <v>1875</v>
      </c>
      <c r="H63" s="106" t="s">
        <v>997</v>
      </c>
      <c r="I63" s="96" t="s">
        <v>925</v>
      </c>
      <c r="L63" s="1"/>
    </row>
    <row r="64" spans="1:12" x14ac:dyDescent="0.25">
      <c r="A64" s="74" t="s">
        <v>8</v>
      </c>
      <c r="B64" s="93" t="s">
        <v>831</v>
      </c>
      <c r="C64" s="93" t="s">
        <v>892</v>
      </c>
      <c r="D64" s="93" t="s">
        <v>1117</v>
      </c>
      <c r="E64" s="69" t="s">
        <v>62</v>
      </c>
      <c r="F64" s="82">
        <v>2013</v>
      </c>
      <c r="G64" s="74">
        <v>1500</v>
      </c>
      <c r="H64" s="101" t="s">
        <v>1024</v>
      </c>
      <c r="I64" s="98" t="s">
        <v>950</v>
      </c>
      <c r="L64" s="1"/>
    </row>
    <row r="65" spans="1:12" x14ac:dyDescent="0.25">
      <c r="A65" s="74" t="s">
        <v>8</v>
      </c>
      <c r="B65" s="69" t="s">
        <v>865</v>
      </c>
      <c r="C65" s="69" t="s">
        <v>906</v>
      </c>
      <c r="D65" s="93" t="s">
        <v>1124</v>
      </c>
      <c r="E65" s="80" t="s">
        <v>62</v>
      </c>
      <c r="F65" s="82">
        <v>2014</v>
      </c>
      <c r="G65" s="74">
        <v>1500</v>
      </c>
      <c r="H65" s="104" t="s">
        <v>1043</v>
      </c>
      <c r="I65" s="98" t="s">
        <v>969</v>
      </c>
      <c r="L65" s="1"/>
    </row>
    <row r="66" spans="1:12" x14ac:dyDescent="0.25">
      <c r="A66" s="74" t="s">
        <v>8</v>
      </c>
      <c r="B66" s="69" t="s">
        <v>831</v>
      </c>
      <c r="C66" s="69" t="s">
        <v>896</v>
      </c>
      <c r="D66" s="93" t="s">
        <v>1118</v>
      </c>
      <c r="E66" s="80" t="s">
        <v>62</v>
      </c>
      <c r="F66" s="82">
        <v>2014</v>
      </c>
      <c r="G66" s="74">
        <v>1500</v>
      </c>
      <c r="H66" s="104" t="s">
        <v>1030</v>
      </c>
      <c r="I66" s="71" t="s">
        <v>956</v>
      </c>
      <c r="L66" s="1"/>
    </row>
    <row r="67" spans="1:12" x14ac:dyDescent="0.25">
      <c r="A67" s="74" t="s">
        <v>8</v>
      </c>
      <c r="B67" s="69" t="s">
        <v>831</v>
      </c>
      <c r="C67" s="69" t="s">
        <v>896</v>
      </c>
      <c r="D67" s="93" t="s">
        <v>1118</v>
      </c>
      <c r="E67" s="80" t="s">
        <v>62</v>
      </c>
      <c r="F67" s="82">
        <v>2014</v>
      </c>
      <c r="G67" s="74">
        <v>1500</v>
      </c>
      <c r="H67" s="101" t="s">
        <v>1050</v>
      </c>
      <c r="I67" s="98" t="s">
        <v>976</v>
      </c>
      <c r="L67" s="1"/>
    </row>
    <row r="68" spans="1:12" x14ac:dyDescent="0.25">
      <c r="A68" s="74" t="s">
        <v>8</v>
      </c>
      <c r="B68" s="69" t="s">
        <v>831</v>
      </c>
      <c r="C68" s="69" t="s">
        <v>886</v>
      </c>
      <c r="D68" s="93" t="s">
        <v>1119</v>
      </c>
      <c r="E68" s="80" t="s">
        <v>62</v>
      </c>
      <c r="F68" s="82">
        <v>2013</v>
      </c>
      <c r="G68" s="74">
        <v>1500</v>
      </c>
      <c r="H68" s="101" t="s">
        <v>1014</v>
      </c>
      <c r="I68" s="71" t="s">
        <v>941</v>
      </c>
      <c r="L68" s="1"/>
    </row>
    <row r="69" spans="1:12" x14ac:dyDescent="0.25">
      <c r="A69" s="74" t="s">
        <v>8</v>
      </c>
      <c r="B69" s="69" t="s">
        <v>831</v>
      </c>
      <c r="C69" s="69" t="s">
        <v>890</v>
      </c>
      <c r="D69" s="93" t="s">
        <v>1120</v>
      </c>
      <c r="E69" s="80" t="s">
        <v>62</v>
      </c>
      <c r="F69" s="82">
        <v>2014</v>
      </c>
      <c r="G69" s="74">
        <v>1500</v>
      </c>
      <c r="H69" s="104" t="s">
        <v>1021</v>
      </c>
      <c r="I69" s="85" t="s">
        <v>984</v>
      </c>
      <c r="L69" s="1"/>
    </row>
    <row r="70" spans="1:12" x14ac:dyDescent="0.25">
      <c r="A70" s="73" t="s">
        <v>8</v>
      </c>
      <c r="B70" s="89" t="s">
        <v>831</v>
      </c>
      <c r="C70" s="89" t="s">
        <v>878</v>
      </c>
      <c r="D70" s="93" t="s">
        <v>1121</v>
      </c>
      <c r="E70" s="80" t="s">
        <v>62</v>
      </c>
      <c r="F70" s="82">
        <v>2013</v>
      </c>
      <c r="G70" s="73">
        <v>1875</v>
      </c>
      <c r="H70" s="106" t="s">
        <v>999</v>
      </c>
      <c r="I70" s="96" t="s">
        <v>927</v>
      </c>
      <c r="L70" s="1"/>
    </row>
    <row r="71" spans="1:12" x14ac:dyDescent="0.25">
      <c r="A71" s="74" t="s">
        <v>8</v>
      </c>
      <c r="B71" s="93" t="s">
        <v>831</v>
      </c>
      <c r="C71" s="93" t="s">
        <v>903</v>
      </c>
      <c r="D71" s="93" t="s">
        <v>1122</v>
      </c>
      <c r="E71" s="80" t="s">
        <v>62</v>
      </c>
      <c r="F71" s="82">
        <v>2014</v>
      </c>
      <c r="G71" s="74">
        <v>1500</v>
      </c>
      <c r="H71" s="104" t="s">
        <v>1039</v>
      </c>
      <c r="I71" s="78" t="s">
        <v>965</v>
      </c>
      <c r="L71" s="1"/>
    </row>
    <row r="72" spans="1:12" x14ac:dyDescent="0.25">
      <c r="A72" s="73" t="s">
        <v>8</v>
      </c>
      <c r="B72" s="89" t="s">
        <v>831</v>
      </c>
      <c r="C72" s="89" t="s">
        <v>15</v>
      </c>
      <c r="D72" s="93" t="s">
        <v>1123</v>
      </c>
      <c r="E72" s="80" t="s">
        <v>62</v>
      </c>
      <c r="F72" s="82">
        <v>2013</v>
      </c>
      <c r="G72" s="73">
        <v>1500</v>
      </c>
      <c r="H72" s="107" t="s">
        <v>998</v>
      </c>
      <c r="I72" s="96" t="s">
        <v>926</v>
      </c>
      <c r="L72" s="1"/>
    </row>
    <row r="73" spans="1:12" x14ac:dyDescent="0.25">
      <c r="A73" s="74" t="s">
        <v>8</v>
      </c>
      <c r="B73" s="93" t="s">
        <v>831</v>
      </c>
      <c r="C73" s="93" t="s">
        <v>15</v>
      </c>
      <c r="D73" s="93" t="s">
        <v>1123</v>
      </c>
      <c r="E73" s="80" t="s">
        <v>62</v>
      </c>
      <c r="F73" s="82">
        <v>2014</v>
      </c>
      <c r="G73" s="74">
        <v>1500</v>
      </c>
      <c r="H73" s="87" t="s">
        <v>1004</v>
      </c>
      <c r="I73" s="96" t="s">
        <v>932</v>
      </c>
      <c r="L73" s="1"/>
    </row>
    <row r="74" spans="1:12" x14ac:dyDescent="0.25">
      <c r="A74" s="159" t="s">
        <v>8</v>
      </c>
      <c r="B74" s="89" t="s">
        <v>831</v>
      </c>
      <c r="C74" s="89" t="s">
        <v>15</v>
      </c>
      <c r="D74" s="93" t="s">
        <v>1123</v>
      </c>
      <c r="E74" s="80" t="s">
        <v>62</v>
      </c>
      <c r="F74" s="82">
        <v>2014</v>
      </c>
      <c r="G74" s="74">
        <v>1500</v>
      </c>
      <c r="H74" s="101" t="s">
        <v>1054</v>
      </c>
      <c r="I74" s="78" t="s">
        <v>980</v>
      </c>
      <c r="L74" s="1"/>
    </row>
    <row r="75" spans="1:12" x14ac:dyDescent="0.25">
      <c r="A75" s="160"/>
      <c r="G75" s="161">
        <f>SUM(G2:G74)</f>
        <v>112007.87000000002</v>
      </c>
      <c r="L75" s="1"/>
    </row>
    <row r="76" spans="1:12" x14ac:dyDescent="0.25">
      <c r="A76" s="162">
        <f>G75/73</f>
        <v>1534.3543835616442</v>
      </c>
      <c r="B76" s="163" t="s">
        <v>1087</v>
      </c>
      <c r="L76" s="1"/>
    </row>
    <row r="77" spans="1:12" x14ac:dyDescent="0.25">
      <c r="A77" s="162">
        <f>(G75+34910)/102</f>
        <v>1440.3712745098042</v>
      </c>
      <c r="B77" s="164" t="s">
        <v>1088</v>
      </c>
    </row>
    <row r="79" spans="1:12" x14ac:dyDescent="0.25">
      <c r="A79" t="s">
        <v>1093</v>
      </c>
    </row>
  </sheetData>
  <autoFilter ref="A1:I1">
    <sortState ref="A2:H76">
      <sortCondition ref="B1"/>
    </sortState>
  </autoFilter>
  <sortState ref="A2:L76">
    <sortCondition ref="B2:B76"/>
    <sortCondition ref="C2:C76"/>
    <sortCondition ref="G2:G76"/>
  </sortState>
  <dataValidations count="1">
    <dataValidation type="list" allowBlank="1" showInputMessage="1" showErrorMessage="1" sqref="E2:E74">
      <formula1>"Hybrid,Pure OA,"</formula1>
    </dataValidation>
  </dataValidations>
  <hyperlinks>
    <hyperlink ref="I47" r:id="rId1"/>
    <hyperlink ref="I48" r:id="rId2"/>
    <hyperlink ref="I10" r:id="rId3"/>
    <hyperlink ref="I59" r:id="rId4"/>
    <hyperlink ref="I2" r:id="rId5"/>
    <hyperlink ref="I8" r:id="rId6"/>
    <hyperlink ref="I63" r:id="rId7"/>
    <hyperlink ref="I72" r:id="rId8"/>
    <hyperlink ref="I70" r:id="rId9"/>
    <hyperlink ref="I42" r:id="rId10"/>
    <hyperlink ref="I45" r:id="rId11"/>
    <hyperlink ref="I52" r:id="rId12"/>
    <hyperlink ref="I4" r:id="rId13"/>
    <hyperlink ref="I26" r:id="rId14"/>
    <hyperlink ref="I20" r:id="rId15" display="http://dx.doi.org/10.1130/G35092.1"/>
    <hyperlink ref="I12" r:id="rId16"/>
    <hyperlink ref="I68" r:id="rId17"/>
    <hyperlink ref="I16" r:id="rId18"/>
    <hyperlink ref="I32" r:id="rId19"/>
    <hyperlink ref="I54" r:id="rId20"/>
    <hyperlink ref="I49" r:id="rId21"/>
    <hyperlink ref="I31" r:id="rId22"/>
    <hyperlink ref="I11" r:id="rId23"/>
    <hyperlink ref="I41" r:id="rId24"/>
    <hyperlink ref="I62" r:id="rId25"/>
    <hyperlink ref="I58" r:id="rId26"/>
    <hyperlink ref="I65" r:id="rId27"/>
    <hyperlink ref="I33" r:id="rId28"/>
    <hyperlink ref="I18" r:id="rId29"/>
    <hyperlink ref="I35" r:id="rId30"/>
    <hyperlink ref="I7" r:id="rId31"/>
    <hyperlink ref="I6" r:id="rId32"/>
    <hyperlink ref="I67" r:id="rId33"/>
    <hyperlink ref="I81" r:id="rId34" display="http://dx.doi.org/10.1039/C4CP01626B"/>
    <hyperlink ref="I69" r:id="rId35"/>
    <hyperlink ref="I9" r:id="rId36"/>
    <hyperlink ref="I60" r:id="rId37"/>
    <hyperlink ref="I29" r:id="rId38"/>
    <hyperlink ref="I89" r:id="rId39" display="http://dx.doi.org/10.1109/TPWRS.2014.2316916"/>
    <hyperlink ref="I92" r:id="rId40" display="http://dx.doi.org/10.1371/journal.pone.0102454"/>
    <hyperlink ref="I13" r:id="rId41"/>
    <hyperlink ref="I96" r:id="rId42" display="http://dx.doi.org/10.1016/j.quascirev.2014.06.023"/>
    <hyperlink ref="I56" r:id="rId43"/>
    <hyperlink ref="I37" r:id="rId44"/>
    <hyperlink ref="I30" r:id="rId45"/>
    <hyperlink ref="I22" r:id="rId46"/>
    <hyperlink ref="H47" r:id="rId47"/>
    <hyperlink ref="H48" r:id="rId48"/>
    <hyperlink ref="H10" r:id="rId49"/>
    <hyperlink ref="H59" r:id="rId50"/>
    <hyperlink ref="H2" r:id="rId51"/>
    <hyperlink ref="H8" r:id="rId52"/>
    <hyperlink ref="H63" r:id="rId53"/>
    <hyperlink ref="H72" r:id="rId54"/>
    <hyperlink ref="H3" r:id="rId55"/>
    <hyperlink ref="H37" r:id="rId56"/>
    <hyperlink ref="H21" r:id="rId57"/>
    <hyperlink ref="H24" r:id="rId58"/>
    <hyperlink ref="H70" r:id="rId59"/>
    <hyperlink ref="H26" r:id="rId60"/>
    <hyperlink ref="H52" r:id="rId61"/>
    <hyperlink ref="H20" r:id="rId62"/>
    <hyperlink ref="H12" r:id="rId63"/>
    <hyperlink ref="H16" r:id="rId64"/>
    <hyperlink ref="H54" r:id="rId65"/>
    <hyperlink ref="H49" r:id="rId66"/>
    <hyperlink ref="H31" r:id="rId67"/>
    <hyperlink ref="H58" r:id="rId68"/>
    <hyperlink ref="H65" r:id="rId69"/>
    <hyperlink ref="H33" r:id="rId70"/>
    <hyperlink ref="H18" r:id="rId71"/>
    <hyperlink ref="H7" r:id="rId72"/>
    <hyperlink ref="H6" r:id="rId73"/>
    <hyperlink ref="H67" r:id="rId74"/>
    <hyperlink ref="H60" r:id="rId75"/>
    <hyperlink ref="H89" r:id="rId76" display="http://dro.dur.ac.uk/12186/"/>
    <hyperlink ref="H100" r:id="rId77" display="http://dro.dur.ac.uk/12712/"/>
    <hyperlink ref="H102" r:id="rId78" display="http://dro.dur.ac.uk/12949/"/>
    <hyperlink ref="H104" r:id="rId79" display="http://dro.dur.ac.uk/12634/"/>
    <hyperlink ref="H96" r:id="rId80" display="http://dro.dur.ac.uk/12894/"/>
    <hyperlink ref="H29" r:id="rId81"/>
    <hyperlink ref="H13" r:id="rId82"/>
    <hyperlink ref="H19" r:id="rId83"/>
    <hyperlink ref="H9" r:id="rId84"/>
    <hyperlink ref="H92" r:id="rId85" display="http://dro.dur.ac.uk/13209/"/>
    <hyperlink ref="H4" r:id="rId86"/>
    <hyperlink ref="H42" r:id="rId87"/>
    <hyperlink ref="H35" r:id="rId88"/>
    <hyperlink ref="H34" r:id="rId89"/>
    <hyperlink ref="H32" r:id="rId90"/>
    <hyperlink ref="H56" r:id="rId91"/>
    <hyperlink ref="H23" r:id="rId92"/>
    <hyperlink ref="H39" r:id="rId93"/>
    <hyperlink ref="H73" r:id="rId94"/>
    <hyperlink ref="H5" r:id="rId95"/>
    <hyperlink ref="H17" r:id="rId96"/>
    <hyperlink ref="H15" r:id="rId97"/>
    <hyperlink ref="H14" r:id="rId98"/>
    <hyperlink ref="H11" r:id="rId99"/>
    <hyperlink ref="H62" r:id="rId100"/>
    <hyperlink ref="H69" r:id="rId101"/>
    <hyperlink ref="H22" r:id="rId102"/>
    <hyperlink ref="H30" r:id="rId103"/>
    <hyperlink ref="H57" r:id="rId104"/>
    <hyperlink ref="H61" r:id="rId105"/>
    <hyperlink ref="H53" r:id="rId106"/>
    <hyperlink ref="H55" r:id="rId107"/>
    <hyperlink ref="H66" r:id="rId108"/>
    <hyperlink ref="H71" r:id="rId109"/>
    <hyperlink ref="H44" r:id="rId110"/>
    <hyperlink ref="H40" r:id="rId111"/>
    <hyperlink ref="H38" r:id="rId112"/>
    <hyperlink ref="H25" r:id="rId113"/>
  </hyperlinks>
  <pageMargins left="0.7" right="0.7" top="0.75" bottom="0.75" header="0.3" footer="0.3"/>
  <pageSetup paperSize="9" orientation="portrait" r:id="rId1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1"/>
  <sheetViews>
    <sheetView topLeftCell="A13" workbookViewId="0">
      <selection activeCell="C34" sqref="C34"/>
    </sheetView>
  </sheetViews>
  <sheetFormatPr defaultRowHeight="15" x14ac:dyDescent="0.25"/>
  <cols>
    <col min="1" max="1" width="5" style="3" customWidth="1"/>
    <col min="2" max="2" width="31.140625" style="3" customWidth="1"/>
    <col min="3" max="3" width="10.85546875" style="3" customWidth="1"/>
    <col min="4" max="16384" width="9.140625" style="3"/>
  </cols>
  <sheetData>
    <row r="2" spans="2:4" x14ac:dyDescent="0.25">
      <c r="B2" s="2" t="s">
        <v>25</v>
      </c>
    </row>
    <row r="4" spans="2:4" x14ac:dyDescent="0.25">
      <c r="B4" s="2" t="s">
        <v>26</v>
      </c>
      <c r="C4" s="165" t="s">
        <v>65</v>
      </c>
    </row>
    <row r="5" spans="2:4" x14ac:dyDescent="0.25">
      <c r="B5" s="2"/>
    </row>
    <row r="6" spans="2:4" x14ac:dyDescent="0.25">
      <c r="B6" s="2" t="s">
        <v>27</v>
      </c>
      <c r="C6" s="20">
        <v>34910</v>
      </c>
    </row>
    <row r="7" spans="2:4" x14ac:dyDescent="0.25">
      <c r="B7" s="2"/>
    </row>
    <row r="8" spans="2:4" x14ac:dyDescent="0.25">
      <c r="B8" s="2" t="s">
        <v>28</v>
      </c>
      <c r="C8" s="3">
        <v>28</v>
      </c>
    </row>
    <row r="9" spans="2:4" x14ac:dyDescent="0.25">
      <c r="B9" s="2"/>
    </row>
    <row r="10" spans="2:4" x14ac:dyDescent="0.25">
      <c r="B10" s="2" t="s">
        <v>29</v>
      </c>
      <c r="C10" s="3">
        <v>29</v>
      </c>
    </row>
    <row r="11" spans="2:4" x14ac:dyDescent="0.25">
      <c r="B11" s="2"/>
    </row>
    <row r="12" spans="2:4" x14ac:dyDescent="0.25">
      <c r="B12" s="2" t="s">
        <v>225</v>
      </c>
      <c r="C12" s="17">
        <v>44143.32</v>
      </c>
      <c r="D12" s="3" t="s">
        <v>1091</v>
      </c>
    </row>
    <row r="13" spans="2:4" x14ac:dyDescent="0.25">
      <c r="B13" s="2"/>
      <c r="C13" s="18"/>
    </row>
    <row r="14" spans="2:4" x14ac:dyDescent="0.25">
      <c r="B14" s="2" t="s">
        <v>224</v>
      </c>
      <c r="C14" s="19">
        <f>C12-C6</f>
        <v>9233.32</v>
      </c>
    </row>
    <row r="15" spans="2:4" x14ac:dyDescent="0.25">
      <c r="B15" s="2"/>
      <c r="C15" s="19"/>
      <c r="D15" s="21"/>
    </row>
    <row r="16" spans="2:4" x14ac:dyDescent="0.25">
      <c r="B16" s="2" t="s">
        <v>223</v>
      </c>
      <c r="C16" s="21">
        <f>C14/C12</f>
        <v>0.20916686828267561</v>
      </c>
    </row>
    <row r="18" spans="2:13" x14ac:dyDescent="0.25">
      <c r="B18" s="2" t="s">
        <v>1090</v>
      </c>
      <c r="C18" s="20">
        <f>C12/C10</f>
        <v>1522.183448275862</v>
      </c>
    </row>
    <row r="19" spans="2:13" x14ac:dyDescent="0.25">
      <c r="B19" s="2" t="s">
        <v>1089</v>
      </c>
      <c r="C19" s="20">
        <f>C6/C10</f>
        <v>1203.7931034482758</v>
      </c>
    </row>
    <row r="21" spans="2:13" ht="15.75" thickBot="1" x14ac:dyDescent="0.3"/>
    <row r="22" spans="2:13" x14ac:dyDescent="0.25">
      <c r="B22" s="166" t="s">
        <v>1092</v>
      </c>
      <c r="C22" s="167"/>
      <c r="D22" s="167"/>
      <c r="E22" s="167"/>
      <c r="F22" s="167"/>
      <c r="G22" s="167"/>
      <c r="H22" s="167"/>
      <c r="I22" s="167"/>
      <c r="J22" s="167"/>
      <c r="K22" s="167"/>
      <c r="L22" s="167"/>
      <c r="M22" s="168"/>
    </row>
    <row r="23" spans="2:13" x14ac:dyDescent="0.25">
      <c r="B23" s="169"/>
      <c r="C23" s="170"/>
      <c r="D23" s="170"/>
      <c r="E23" s="170"/>
      <c r="F23" s="170"/>
      <c r="G23" s="170"/>
      <c r="H23" s="170"/>
      <c r="I23" s="170"/>
      <c r="J23" s="170"/>
      <c r="K23" s="170"/>
      <c r="L23" s="170"/>
      <c r="M23" s="171"/>
    </row>
    <row r="24" spans="2:13" x14ac:dyDescent="0.25">
      <c r="B24" s="172" t="s">
        <v>225</v>
      </c>
      <c r="C24" s="173">
        <v>40093.67</v>
      </c>
      <c r="D24" s="170" t="s">
        <v>1094</v>
      </c>
      <c r="E24" s="170"/>
      <c r="F24" s="170"/>
      <c r="G24" s="170"/>
      <c r="H24" s="170"/>
      <c r="I24" s="170"/>
      <c r="J24" s="170"/>
      <c r="K24" s="170"/>
      <c r="L24" s="170"/>
      <c r="M24" s="171"/>
    </row>
    <row r="25" spans="2:13" x14ac:dyDescent="0.25">
      <c r="B25" s="172"/>
      <c r="C25" s="174"/>
      <c r="D25" s="170"/>
      <c r="E25" s="170"/>
      <c r="F25" s="170"/>
      <c r="G25" s="170"/>
      <c r="H25" s="170"/>
      <c r="I25" s="170"/>
      <c r="J25" s="170"/>
      <c r="K25" s="170"/>
      <c r="L25" s="170"/>
      <c r="M25" s="171"/>
    </row>
    <row r="26" spans="2:13" x14ac:dyDescent="0.25">
      <c r="B26" s="172" t="s">
        <v>224</v>
      </c>
      <c r="C26" s="175">
        <f>C24-C6</f>
        <v>5183.6699999999983</v>
      </c>
      <c r="D26" s="170"/>
      <c r="E26" s="170"/>
      <c r="F26" s="170"/>
      <c r="G26" s="170"/>
      <c r="H26" s="170"/>
      <c r="I26" s="170"/>
      <c r="J26" s="170"/>
      <c r="K26" s="170"/>
      <c r="L26" s="170"/>
      <c r="M26" s="171"/>
    </row>
    <row r="27" spans="2:13" x14ac:dyDescent="0.25">
      <c r="B27" s="172"/>
      <c r="C27" s="175"/>
      <c r="D27" s="176"/>
      <c r="E27" s="170"/>
      <c r="F27" s="170"/>
      <c r="G27" s="170"/>
      <c r="H27" s="170"/>
      <c r="I27" s="170"/>
      <c r="J27" s="170"/>
      <c r="K27" s="170"/>
      <c r="L27" s="170"/>
      <c r="M27" s="171"/>
    </row>
    <row r="28" spans="2:13" x14ac:dyDescent="0.25">
      <c r="B28" s="172" t="s">
        <v>223</v>
      </c>
      <c r="C28" s="176">
        <f>C26/C24</f>
        <v>0.12928898751349024</v>
      </c>
      <c r="D28" s="170"/>
      <c r="E28" s="170"/>
      <c r="F28" s="170"/>
      <c r="G28" s="170"/>
      <c r="H28" s="170"/>
      <c r="I28" s="170"/>
      <c r="J28" s="170"/>
      <c r="K28" s="170"/>
      <c r="L28" s="170"/>
      <c r="M28" s="171"/>
    </row>
    <row r="29" spans="2:13" x14ac:dyDescent="0.25">
      <c r="B29" s="169"/>
      <c r="C29" s="170"/>
      <c r="D29" s="170"/>
      <c r="E29" s="170"/>
      <c r="F29" s="170"/>
      <c r="G29" s="170"/>
      <c r="H29" s="170"/>
      <c r="I29" s="170"/>
      <c r="J29" s="170"/>
      <c r="K29" s="170"/>
      <c r="L29" s="170"/>
      <c r="M29" s="171"/>
    </row>
    <row r="30" spans="2:13" x14ac:dyDescent="0.25">
      <c r="B30" s="172" t="s">
        <v>1090</v>
      </c>
      <c r="C30" s="177">
        <f>C24/C10</f>
        <v>1382.5403448275861</v>
      </c>
      <c r="D30" s="170"/>
      <c r="E30" s="170"/>
      <c r="F30" s="170"/>
      <c r="G30" s="170"/>
      <c r="H30" s="170"/>
      <c r="I30" s="170"/>
      <c r="J30" s="170"/>
      <c r="K30" s="170"/>
      <c r="L30" s="170"/>
      <c r="M30" s="171"/>
    </row>
    <row r="31" spans="2:13" ht="15.75" thickBot="1" x14ac:dyDescent="0.3">
      <c r="B31" s="178" t="s">
        <v>1089</v>
      </c>
      <c r="C31" s="179">
        <f>C6/C10</f>
        <v>1203.7931034482758</v>
      </c>
      <c r="D31" s="180"/>
      <c r="E31" s="180"/>
      <c r="F31" s="180"/>
      <c r="G31" s="180"/>
      <c r="H31" s="180"/>
      <c r="I31" s="180"/>
      <c r="J31" s="180"/>
      <c r="K31" s="180"/>
      <c r="L31" s="180"/>
      <c r="M31" s="1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workbookViewId="0">
      <pane ySplit="1" topLeftCell="A2" activePane="bottomLeft" state="frozen"/>
      <selection pane="bottomLeft" activeCell="G34" sqref="G34"/>
    </sheetView>
  </sheetViews>
  <sheetFormatPr defaultRowHeight="15" x14ac:dyDescent="0.25"/>
  <cols>
    <col min="1" max="1" width="11.28515625" style="3" bestFit="1" customWidth="1"/>
    <col min="2" max="2" width="39.5703125" style="3" customWidth="1"/>
    <col min="3" max="3" width="24.85546875" style="3" customWidth="1"/>
    <col min="4" max="4" width="32.5703125" style="3" customWidth="1"/>
    <col min="5" max="5" width="160.5703125" style="3" customWidth="1"/>
    <col min="6" max="6" width="11.28515625" style="3" customWidth="1"/>
    <col min="7" max="7" width="81.140625" style="3" customWidth="1"/>
    <col min="8" max="8" width="9.5703125" style="3" customWidth="1"/>
    <col min="9" max="9" width="9.7109375" style="3" customWidth="1"/>
    <col min="10" max="10" width="8.28515625" style="15" customWidth="1"/>
    <col min="11" max="11" width="8.140625" style="15" customWidth="1"/>
    <col min="12" max="12" width="11.7109375" style="15" customWidth="1"/>
    <col min="13" max="13" width="47.28515625" style="3" customWidth="1"/>
    <col min="14" max="14" width="26.5703125" style="3" customWidth="1"/>
    <col min="15" max="15" width="15.5703125" style="3" bestFit="1" customWidth="1"/>
    <col min="16" max="16384" width="9.140625" style="3"/>
  </cols>
  <sheetData>
    <row r="1" spans="1:15" s="5" customFormat="1" ht="45" x14ac:dyDescent="0.25">
      <c r="A1" s="4" t="s">
        <v>31</v>
      </c>
      <c r="B1" s="4" t="s">
        <v>32</v>
      </c>
      <c r="C1" s="4" t="s">
        <v>231</v>
      </c>
      <c r="D1" s="4" t="s">
        <v>33</v>
      </c>
      <c r="E1" s="4" t="s">
        <v>134</v>
      </c>
      <c r="F1" s="4" t="s">
        <v>34</v>
      </c>
      <c r="G1" s="4" t="s">
        <v>35</v>
      </c>
      <c r="H1" s="4" t="s">
        <v>36</v>
      </c>
      <c r="I1" s="4" t="s">
        <v>37</v>
      </c>
      <c r="J1" s="4" t="s">
        <v>162</v>
      </c>
      <c r="K1" s="4" t="s">
        <v>163</v>
      </c>
      <c r="L1" s="16" t="s">
        <v>164</v>
      </c>
      <c r="M1" s="4" t="s">
        <v>38</v>
      </c>
      <c r="N1" s="4" t="s">
        <v>39</v>
      </c>
      <c r="O1" s="4" t="s">
        <v>40</v>
      </c>
    </row>
    <row r="2" spans="1:15" s="8" customFormat="1" x14ac:dyDescent="0.25">
      <c r="A2" s="13" t="s">
        <v>90</v>
      </c>
      <c r="B2" s="12" t="s">
        <v>66</v>
      </c>
      <c r="C2" s="23" t="s">
        <v>233</v>
      </c>
      <c r="D2" s="12" t="s">
        <v>106</v>
      </c>
      <c r="E2" s="12" t="s">
        <v>135</v>
      </c>
      <c r="F2" s="6" t="s">
        <v>65</v>
      </c>
      <c r="G2" s="12" t="s">
        <v>227</v>
      </c>
      <c r="H2" s="12">
        <v>2500</v>
      </c>
      <c r="I2" s="12" t="s">
        <v>41</v>
      </c>
      <c r="J2" s="12" t="s">
        <v>165</v>
      </c>
      <c r="K2" s="12" t="s">
        <v>165</v>
      </c>
      <c r="L2" s="14">
        <v>41393</v>
      </c>
      <c r="M2" s="12" t="s">
        <v>166</v>
      </c>
      <c r="N2" s="12" t="s">
        <v>192</v>
      </c>
      <c r="O2" s="12" t="s">
        <v>42</v>
      </c>
    </row>
    <row r="3" spans="1:15" s="9" customFormat="1" x14ac:dyDescent="0.25">
      <c r="A3" s="13" t="s">
        <v>86</v>
      </c>
      <c r="B3" s="12" t="s">
        <v>67</v>
      </c>
      <c r="C3" s="23" t="s">
        <v>253</v>
      </c>
      <c r="D3" s="12" t="s">
        <v>107</v>
      </c>
      <c r="E3" s="12" t="s">
        <v>136</v>
      </c>
      <c r="F3" s="6" t="s">
        <v>65</v>
      </c>
      <c r="G3" s="12" t="s">
        <v>228</v>
      </c>
      <c r="H3" s="12">
        <v>1800</v>
      </c>
      <c r="I3" s="12" t="s">
        <v>41</v>
      </c>
      <c r="J3" s="12" t="s">
        <v>165</v>
      </c>
      <c r="K3" s="12" t="s">
        <v>165</v>
      </c>
      <c r="L3" s="14">
        <v>41394</v>
      </c>
      <c r="M3" s="12" t="s">
        <v>167</v>
      </c>
      <c r="N3" s="12" t="s">
        <v>193</v>
      </c>
      <c r="O3" s="12" t="s">
        <v>42</v>
      </c>
    </row>
    <row r="4" spans="1:15" s="10" customFormat="1" x14ac:dyDescent="0.25">
      <c r="A4" s="13" t="s">
        <v>87</v>
      </c>
      <c r="B4" s="12" t="s">
        <v>68</v>
      </c>
      <c r="C4" s="23" t="s">
        <v>249</v>
      </c>
      <c r="D4" s="12" t="s">
        <v>108</v>
      </c>
      <c r="E4" s="12" t="s">
        <v>137</v>
      </c>
      <c r="F4" s="6" t="s">
        <v>65</v>
      </c>
      <c r="G4" s="12" t="s">
        <v>229</v>
      </c>
      <c r="H4" s="12">
        <v>1800</v>
      </c>
      <c r="I4" s="12" t="s">
        <v>41</v>
      </c>
      <c r="J4" s="12" t="s">
        <v>165</v>
      </c>
      <c r="K4" s="12" t="s">
        <v>165</v>
      </c>
      <c r="L4" s="14">
        <v>41403</v>
      </c>
      <c r="M4" s="12" t="s">
        <v>168</v>
      </c>
      <c r="N4" s="12" t="s">
        <v>194</v>
      </c>
      <c r="O4" s="12" t="s">
        <v>42</v>
      </c>
    </row>
    <row r="5" spans="1:15" s="10" customFormat="1" x14ac:dyDescent="0.25">
      <c r="A5" s="13" t="s">
        <v>88</v>
      </c>
      <c r="B5" s="12" t="s">
        <v>69</v>
      </c>
      <c r="C5" s="23" t="s">
        <v>248</v>
      </c>
      <c r="D5" s="12" t="s">
        <v>109</v>
      </c>
      <c r="E5" s="12" t="s">
        <v>138</v>
      </c>
      <c r="F5" s="6" t="s">
        <v>65</v>
      </c>
      <c r="G5" s="12" t="s">
        <v>228</v>
      </c>
      <c r="H5" s="12">
        <v>2200</v>
      </c>
      <c r="I5" s="12" t="s">
        <v>41</v>
      </c>
      <c r="J5" s="12" t="s">
        <v>165</v>
      </c>
      <c r="K5" s="12" t="s">
        <v>165</v>
      </c>
      <c r="L5" s="14">
        <v>41492</v>
      </c>
      <c r="M5" s="12" t="s">
        <v>169</v>
      </c>
      <c r="N5" s="12" t="s">
        <v>195</v>
      </c>
      <c r="O5" s="12" t="s">
        <v>42</v>
      </c>
    </row>
    <row r="6" spans="1:15" s="10" customFormat="1" x14ac:dyDescent="0.25">
      <c r="A6" s="13" t="s">
        <v>243</v>
      </c>
      <c r="B6" s="12" t="s">
        <v>242</v>
      </c>
      <c r="C6" s="23" t="s">
        <v>247</v>
      </c>
      <c r="D6" s="12" t="s">
        <v>241</v>
      </c>
      <c r="E6" s="12" t="s">
        <v>244</v>
      </c>
      <c r="F6" s="6" t="s">
        <v>65</v>
      </c>
      <c r="G6" s="12" t="s">
        <v>228</v>
      </c>
      <c r="H6" s="12">
        <v>2500</v>
      </c>
      <c r="I6" s="12" t="s">
        <v>41</v>
      </c>
      <c r="J6" s="12" t="s">
        <v>165</v>
      </c>
      <c r="K6" s="12" t="s">
        <v>165</v>
      </c>
      <c r="L6" s="14">
        <v>41515</v>
      </c>
      <c r="M6" s="12" t="s">
        <v>245</v>
      </c>
      <c r="N6" s="12" t="s">
        <v>246</v>
      </c>
      <c r="O6" s="12" t="s">
        <v>42</v>
      </c>
    </row>
    <row r="7" spans="1:15" s="10" customFormat="1" x14ac:dyDescent="0.25">
      <c r="A7" s="13" t="s">
        <v>55</v>
      </c>
      <c r="B7" s="12" t="s">
        <v>56</v>
      </c>
      <c r="C7" s="23" t="s">
        <v>250</v>
      </c>
      <c r="D7" s="12" t="s">
        <v>110</v>
      </c>
      <c r="E7" s="12" t="s">
        <v>139</v>
      </c>
      <c r="F7" s="6" t="s">
        <v>65</v>
      </c>
      <c r="G7" s="12" t="s">
        <v>46</v>
      </c>
      <c r="H7" s="12">
        <v>2500</v>
      </c>
      <c r="I7" s="12" t="s">
        <v>41</v>
      </c>
      <c r="J7" s="12" t="s">
        <v>165</v>
      </c>
      <c r="K7" s="12" t="s">
        <v>165</v>
      </c>
      <c r="L7" s="14">
        <v>41535</v>
      </c>
      <c r="M7" s="12" t="s">
        <v>170</v>
      </c>
      <c r="N7" s="12" t="s">
        <v>196</v>
      </c>
      <c r="O7" s="12" t="s">
        <v>42</v>
      </c>
    </row>
    <row r="8" spans="1:15" s="10" customFormat="1" x14ac:dyDescent="0.25">
      <c r="A8" s="13" t="s">
        <v>89</v>
      </c>
      <c r="B8" s="12" t="s">
        <v>70</v>
      </c>
      <c r="C8" s="23" t="s">
        <v>251</v>
      </c>
      <c r="D8" s="12" t="s">
        <v>111</v>
      </c>
      <c r="E8" s="12" t="s">
        <v>140</v>
      </c>
      <c r="F8" s="6" t="s">
        <v>65</v>
      </c>
      <c r="G8" s="12" t="s">
        <v>54</v>
      </c>
      <c r="H8" s="12">
        <v>2499</v>
      </c>
      <c r="I8" s="12" t="s">
        <v>43</v>
      </c>
      <c r="J8" s="12" t="s">
        <v>165</v>
      </c>
      <c r="K8" s="12" t="s">
        <v>165</v>
      </c>
      <c r="L8" s="14">
        <v>41583</v>
      </c>
      <c r="M8" s="12" t="s">
        <v>171</v>
      </c>
      <c r="N8" s="12" t="s">
        <v>197</v>
      </c>
      <c r="O8" s="12" t="s">
        <v>42</v>
      </c>
    </row>
    <row r="9" spans="1:15" s="10" customFormat="1" x14ac:dyDescent="0.25">
      <c r="A9" s="13" t="s">
        <v>90</v>
      </c>
      <c r="B9" s="12" t="s">
        <v>66</v>
      </c>
      <c r="C9" s="23" t="s">
        <v>234</v>
      </c>
      <c r="D9" s="12" t="s">
        <v>112</v>
      </c>
      <c r="E9" s="12" t="s">
        <v>141</v>
      </c>
      <c r="F9" s="6" t="s">
        <v>65</v>
      </c>
      <c r="G9" s="12" t="s">
        <v>54</v>
      </c>
      <c r="H9" s="12">
        <v>2500</v>
      </c>
      <c r="I9" s="12" t="s">
        <v>41</v>
      </c>
      <c r="J9" s="12" t="s">
        <v>165</v>
      </c>
      <c r="K9" s="12" t="s">
        <v>165</v>
      </c>
      <c r="L9" s="14">
        <v>41535</v>
      </c>
      <c r="M9" s="12" t="s">
        <v>172</v>
      </c>
      <c r="N9" s="12" t="s">
        <v>198</v>
      </c>
      <c r="O9" s="12" t="s">
        <v>42</v>
      </c>
    </row>
    <row r="10" spans="1:15" s="10" customFormat="1" x14ac:dyDescent="0.25">
      <c r="A10" s="13" t="s">
        <v>91</v>
      </c>
      <c r="B10" s="12" t="s">
        <v>71</v>
      </c>
      <c r="C10" s="23" t="s">
        <v>252</v>
      </c>
      <c r="D10" s="12" t="s">
        <v>113</v>
      </c>
      <c r="E10" s="12" t="s">
        <v>142</v>
      </c>
      <c r="F10" s="6" t="s">
        <v>65</v>
      </c>
      <c r="G10" s="12" t="s">
        <v>50</v>
      </c>
      <c r="H10" s="12">
        <v>2200</v>
      </c>
      <c r="I10" s="12" t="s">
        <v>41</v>
      </c>
      <c r="J10" s="12" t="s">
        <v>165</v>
      </c>
      <c r="K10" s="12" t="s">
        <v>165</v>
      </c>
      <c r="L10" s="14">
        <v>41621</v>
      </c>
      <c r="M10" s="12" t="s">
        <v>173</v>
      </c>
      <c r="N10" s="12" t="s">
        <v>199</v>
      </c>
      <c r="O10" s="12" t="s">
        <v>42</v>
      </c>
    </row>
    <row r="11" spans="1:15" s="10" customFormat="1" x14ac:dyDescent="0.25">
      <c r="A11" s="13" t="s">
        <v>52</v>
      </c>
      <c r="B11" s="12" t="s">
        <v>53</v>
      </c>
      <c r="C11" s="23" t="s">
        <v>254</v>
      </c>
      <c r="D11" s="12" t="s">
        <v>114</v>
      </c>
      <c r="E11" s="12" t="s">
        <v>143</v>
      </c>
      <c r="F11" s="6" t="s">
        <v>65</v>
      </c>
      <c r="G11" s="12" t="s">
        <v>54</v>
      </c>
      <c r="H11" s="12">
        <v>2400</v>
      </c>
      <c r="I11" s="12" t="s">
        <v>41</v>
      </c>
      <c r="J11" s="12" t="s">
        <v>165</v>
      </c>
      <c r="K11" s="12" t="s">
        <v>165</v>
      </c>
      <c r="L11" s="14">
        <v>41627</v>
      </c>
      <c r="M11" s="12" t="s">
        <v>174</v>
      </c>
      <c r="N11" s="12" t="s">
        <v>200</v>
      </c>
      <c r="O11" s="12" t="s">
        <v>42</v>
      </c>
    </row>
    <row r="12" spans="1:15" s="10" customFormat="1" x14ac:dyDescent="0.25">
      <c r="A12" s="13" t="s">
        <v>92</v>
      </c>
      <c r="B12" s="12" t="s">
        <v>72</v>
      </c>
      <c r="C12" s="23" t="s">
        <v>255</v>
      </c>
      <c r="D12" s="12" t="s">
        <v>115</v>
      </c>
      <c r="E12" s="12" t="s">
        <v>144</v>
      </c>
      <c r="F12" s="6" t="s">
        <v>65</v>
      </c>
      <c r="G12" s="12" t="s">
        <v>50</v>
      </c>
      <c r="H12" s="12">
        <v>2208</v>
      </c>
      <c r="I12" s="12" t="s">
        <v>43</v>
      </c>
      <c r="J12" s="12" t="s">
        <v>165</v>
      </c>
      <c r="K12" s="12" t="s">
        <v>165</v>
      </c>
      <c r="L12" s="14">
        <v>41660</v>
      </c>
      <c r="M12" s="12" t="s">
        <v>175</v>
      </c>
      <c r="N12" s="12" t="s">
        <v>201</v>
      </c>
      <c r="O12" s="12" t="s">
        <v>42</v>
      </c>
    </row>
    <row r="13" spans="1:15" s="10" customFormat="1" x14ac:dyDescent="0.25">
      <c r="A13" s="13" t="s">
        <v>44</v>
      </c>
      <c r="B13" s="12" t="s">
        <v>45</v>
      </c>
      <c r="C13" s="23" t="s">
        <v>256</v>
      </c>
      <c r="D13" s="12" t="s">
        <v>116</v>
      </c>
      <c r="E13" s="12" t="s">
        <v>145</v>
      </c>
      <c r="F13" s="6" t="s">
        <v>65</v>
      </c>
      <c r="G13" s="12" t="s">
        <v>54</v>
      </c>
      <c r="H13" s="12">
        <v>1840</v>
      </c>
      <c r="I13" s="12" t="s">
        <v>43</v>
      </c>
      <c r="J13" s="12" t="s">
        <v>165</v>
      </c>
      <c r="K13" s="12" t="s">
        <v>165</v>
      </c>
      <c r="L13" s="14">
        <v>41701</v>
      </c>
      <c r="M13" s="12" t="s">
        <v>176</v>
      </c>
      <c r="N13" s="12" t="s">
        <v>202</v>
      </c>
      <c r="O13" s="12" t="s">
        <v>42</v>
      </c>
    </row>
    <row r="14" spans="1:15" s="10" customFormat="1" x14ac:dyDescent="0.25">
      <c r="A14" s="13" t="s">
        <v>93</v>
      </c>
      <c r="B14" s="12" t="s">
        <v>73</v>
      </c>
      <c r="C14" s="23" t="s">
        <v>257</v>
      </c>
      <c r="D14" s="12" t="s">
        <v>117</v>
      </c>
      <c r="E14" s="12" t="s">
        <v>146</v>
      </c>
      <c r="F14" s="6" t="s">
        <v>65</v>
      </c>
      <c r="G14" s="12" t="s">
        <v>46</v>
      </c>
      <c r="H14" s="12">
        <v>1629</v>
      </c>
      <c r="I14" s="12" t="s">
        <v>43</v>
      </c>
      <c r="J14" s="12" t="s">
        <v>165</v>
      </c>
      <c r="K14" s="12" t="s">
        <v>165</v>
      </c>
      <c r="L14" s="14">
        <v>41710</v>
      </c>
      <c r="M14" s="12" t="s">
        <v>177</v>
      </c>
      <c r="N14" s="12" t="s">
        <v>203</v>
      </c>
      <c r="O14" s="12" t="s">
        <v>42</v>
      </c>
    </row>
    <row r="15" spans="1:15" s="10" customFormat="1" x14ac:dyDescent="0.25">
      <c r="A15" s="13" t="s">
        <v>94</v>
      </c>
      <c r="B15" s="12" t="s">
        <v>74</v>
      </c>
      <c r="C15" s="23" t="s">
        <v>258</v>
      </c>
      <c r="D15" s="12" t="s">
        <v>118</v>
      </c>
      <c r="E15" s="12" t="s">
        <v>147</v>
      </c>
      <c r="F15" s="6" t="s">
        <v>65</v>
      </c>
      <c r="G15" s="12" t="s">
        <v>51</v>
      </c>
      <c r="H15" s="12">
        <v>2221</v>
      </c>
      <c r="I15" s="12" t="s">
        <v>43</v>
      </c>
      <c r="J15" s="12" t="s">
        <v>165</v>
      </c>
      <c r="K15" s="12" t="s">
        <v>165</v>
      </c>
      <c r="L15" s="14">
        <v>41722</v>
      </c>
      <c r="M15" s="12" t="s">
        <v>178</v>
      </c>
      <c r="N15" s="12" t="s">
        <v>204</v>
      </c>
      <c r="O15" s="12" t="s">
        <v>42</v>
      </c>
    </row>
    <row r="16" spans="1:15" s="10" customFormat="1" x14ac:dyDescent="0.25">
      <c r="A16" s="13" t="s">
        <v>95</v>
      </c>
      <c r="B16" s="12" t="s">
        <v>75</v>
      </c>
      <c r="C16" s="23" t="s">
        <v>259</v>
      </c>
      <c r="D16" s="12" t="s">
        <v>119</v>
      </c>
      <c r="E16" s="12" t="s">
        <v>148</v>
      </c>
      <c r="F16" s="6" t="s">
        <v>65</v>
      </c>
      <c r="G16" s="12" t="s">
        <v>46</v>
      </c>
      <c r="H16" s="12">
        <v>1111</v>
      </c>
      <c r="I16" s="12" t="s">
        <v>43</v>
      </c>
      <c r="J16" s="12" t="s">
        <v>165</v>
      </c>
      <c r="K16" s="12" t="s">
        <v>165</v>
      </c>
      <c r="L16" s="14">
        <v>41754</v>
      </c>
      <c r="M16" s="12" t="s">
        <v>179</v>
      </c>
      <c r="N16" s="12" t="s">
        <v>205</v>
      </c>
      <c r="O16" s="12" t="s">
        <v>42</v>
      </c>
    </row>
    <row r="17" spans="1:15" s="10" customFormat="1" x14ac:dyDescent="0.25">
      <c r="A17" s="13" t="s">
        <v>96</v>
      </c>
      <c r="B17" s="12" t="s">
        <v>76</v>
      </c>
      <c r="C17" s="12"/>
      <c r="D17" s="12" t="s">
        <v>120</v>
      </c>
      <c r="E17" s="12" t="s">
        <v>149</v>
      </c>
      <c r="F17" s="6" t="s">
        <v>65</v>
      </c>
      <c r="G17" s="12" t="s">
        <v>54</v>
      </c>
      <c r="H17" s="12">
        <v>1500</v>
      </c>
      <c r="I17" s="12" t="s">
        <v>41</v>
      </c>
      <c r="J17" s="12" t="s">
        <v>165</v>
      </c>
      <c r="K17" s="12" t="s">
        <v>165</v>
      </c>
      <c r="L17" s="14">
        <v>41774</v>
      </c>
      <c r="M17" s="12" t="s">
        <v>180</v>
      </c>
      <c r="N17" s="12" t="s">
        <v>206</v>
      </c>
      <c r="O17" s="12" t="s">
        <v>218</v>
      </c>
    </row>
    <row r="18" spans="1:15" s="10" customFormat="1" x14ac:dyDescent="0.25">
      <c r="A18" s="13" t="s">
        <v>97</v>
      </c>
      <c r="B18" s="12" t="s">
        <v>77</v>
      </c>
      <c r="C18" s="23" t="s">
        <v>260</v>
      </c>
      <c r="D18" s="12" t="s">
        <v>121</v>
      </c>
      <c r="E18" s="12" t="s">
        <v>150</v>
      </c>
      <c r="F18" s="6" t="s">
        <v>65</v>
      </c>
      <c r="G18" s="12" t="s">
        <v>46</v>
      </c>
      <c r="H18" s="12">
        <v>3000</v>
      </c>
      <c r="I18" s="12" t="s">
        <v>41</v>
      </c>
      <c r="J18" s="12" t="s">
        <v>165</v>
      </c>
      <c r="K18" s="12" t="s">
        <v>165</v>
      </c>
      <c r="L18" s="14">
        <v>41771</v>
      </c>
      <c r="M18" s="12" t="s">
        <v>181</v>
      </c>
      <c r="N18" s="12" t="s">
        <v>207</v>
      </c>
      <c r="O18" s="12" t="s">
        <v>42</v>
      </c>
    </row>
    <row r="19" spans="1:15" s="10" customFormat="1" x14ac:dyDescent="0.25">
      <c r="A19" s="13" t="s">
        <v>98</v>
      </c>
      <c r="B19" s="12" t="s">
        <v>78</v>
      </c>
      <c r="C19" s="23" t="s">
        <v>261</v>
      </c>
      <c r="D19" s="12" t="s">
        <v>122</v>
      </c>
      <c r="E19" s="12" t="s">
        <v>151</v>
      </c>
      <c r="F19" s="6" t="s">
        <v>65</v>
      </c>
      <c r="G19" s="12" t="s">
        <v>47</v>
      </c>
      <c r="H19" s="12">
        <v>2221</v>
      </c>
      <c r="I19" s="12" t="s">
        <v>43</v>
      </c>
      <c r="J19" s="12" t="s">
        <v>165</v>
      </c>
      <c r="K19" s="12" t="s">
        <v>165</v>
      </c>
      <c r="L19" s="14">
        <v>41774</v>
      </c>
      <c r="M19" s="12" t="s">
        <v>182</v>
      </c>
      <c r="N19" s="12" t="s">
        <v>208</v>
      </c>
      <c r="O19" s="12" t="s">
        <v>42</v>
      </c>
    </row>
    <row r="20" spans="1:15" s="10" customFormat="1" x14ac:dyDescent="0.25">
      <c r="A20" s="13" t="s">
        <v>52</v>
      </c>
      <c r="B20" s="12" t="s">
        <v>53</v>
      </c>
      <c r="C20" s="23" t="s">
        <v>262</v>
      </c>
      <c r="D20" s="12" t="s">
        <v>123</v>
      </c>
      <c r="E20" s="12" t="s">
        <v>152</v>
      </c>
      <c r="F20" s="6" t="s">
        <v>65</v>
      </c>
      <c r="G20" s="12" t="s">
        <v>54</v>
      </c>
      <c r="H20" s="12">
        <v>2400</v>
      </c>
      <c r="I20" s="12" t="s">
        <v>41</v>
      </c>
      <c r="J20" s="12" t="s">
        <v>165</v>
      </c>
      <c r="K20" s="12" t="s">
        <v>165</v>
      </c>
      <c r="L20" s="14">
        <v>41771</v>
      </c>
      <c r="M20" s="12" t="s">
        <v>183</v>
      </c>
      <c r="N20" s="12" t="s">
        <v>209</v>
      </c>
      <c r="O20" s="12" t="s">
        <v>42</v>
      </c>
    </row>
    <row r="21" spans="1:15" s="10" customFormat="1" x14ac:dyDescent="0.25">
      <c r="A21" s="13" t="s">
        <v>48</v>
      </c>
      <c r="B21" s="12" t="s">
        <v>49</v>
      </c>
      <c r="C21" s="23" t="s">
        <v>232</v>
      </c>
      <c r="D21" s="12" t="s">
        <v>124</v>
      </c>
      <c r="E21" s="12" t="s">
        <v>153</v>
      </c>
      <c r="F21" s="6" t="s">
        <v>65</v>
      </c>
      <c r="G21" s="12" t="s">
        <v>54</v>
      </c>
      <c r="H21" s="12">
        <v>2444</v>
      </c>
      <c r="I21" s="12" t="s">
        <v>43</v>
      </c>
      <c r="J21" s="12" t="s">
        <v>226</v>
      </c>
      <c r="K21" s="12" t="s">
        <v>226</v>
      </c>
      <c r="L21" s="14">
        <v>41761</v>
      </c>
      <c r="M21" s="12" t="s">
        <v>184</v>
      </c>
      <c r="N21" s="12" t="s">
        <v>210</v>
      </c>
      <c r="O21" s="12" t="s">
        <v>42</v>
      </c>
    </row>
    <row r="22" spans="1:15" s="10" customFormat="1" x14ac:dyDescent="0.25">
      <c r="A22" s="13" t="s">
        <v>99</v>
      </c>
      <c r="B22" s="12" t="s">
        <v>79</v>
      </c>
      <c r="C22" s="12"/>
      <c r="D22" s="12" t="s">
        <v>125</v>
      </c>
      <c r="E22" s="12" t="s">
        <v>154</v>
      </c>
      <c r="F22" s="6" t="s">
        <v>65</v>
      </c>
      <c r="G22" s="12" t="s">
        <v>50</v>
      </c>
      <c r="H22" s="12">
        <v>2200</v>
      </c>
      <c r="I22" s="12" t="s">
        <v>41</v>
      </c>
      <c r="J22" s="12" t="s">
        <v>165</v>
      </c>
      <c r="K22" s="12" t="s">
        <v>165</v>
      </c>
      <c r="L22" s="14">
        <v>41771</v>
      </c>
      <c r="M22" s="12" t="s">
        <v>185</v>
      </c>
      <c r="N22" s="12" t="s">
        <v>211</v>
      </c>
      <c r="O22" s="12" t="s">
        <v>42</v>
      </c>
    </row>
    <row r="23" spans="1:15" s="10" customFormat="1" x14ac:dyDescent="0.25">
      <c r="A23" s="13" t="s">
        <v>100</v>
      </c>
      <c r="B23" s="12" t="s">
        <v>80</v>
      </c>
      <c r="C23" s="23" t="s">
        <v>263</v>
      </c>
      <c r="D23" s="12" t="s">
        <v>126</v>
      </c>
      <c r="E23" s="12" t="s">
        <v>155</v>
      </c>
      <c r="F23" s="6" t="s">
        <v>65</v>
      </c>
      <c r="G23" s="12" t="s">
        <v>51</v>
      </c>
      <c r="H23" s="12">
        <v>1100</v>
      </c>
      <c r="I23" s="12" t="s">
        <v>41</v>
      </c>
      <c r="J23" s="12" t="s">
        <v>165</v>
      </c>
      <c r="K23" s="12" t="s">
        <v>165</v>
      </c>
      <c r="L23" s="14">
        <v>41773</v>
      </c>
      <c r="M23" s="12" t="s">
        <v>186</v>
      </c>
      <c r="N23" s="12" t="s">
        <v>212</v>
      </c>
      <c r="O23" s="12" t="s">
        <v>42</v>
      </c>
    </row>
    <row r="24" spans="1:15" s="10" customFormat="1" x14ac:dyDescent="0.25">
      <c r="A24" s="13" t="s">
        <v>101</v>
      </c>
      <c r="B24" s="12" t="s">
        <v>81</v>
      </c>
      <c r="C24" s="23" t="s">
        <v>264</v>
      </c>
      <c r="D24" s="12" t="s">
        <v>127</v>
      </c>
      <c r="E24" s="12" t="s">
        <v>156</v>
      </c>
      <c r="F24" s="6" t="s">
        <v>65</v>
      </c>
      <c r="G24" s="12" t="s">
        <v>46</v>
      </c>
      <c r="H24" s="12">
        <v>3000</v>
      </c>
      <c r="I24" s="12" t="s">
        <v>41</v>
      </c>
      <c r="J24" s="12" t="s">
        <v>165</v>
      </c>
      <c r="K24" s="12" t="s">
        <v>165</v>
      </c>
      <c r="L24" s="14">
        <v>41771</v>
      </c>
      <c r="M24" s="12" t="s">
        <v>187</v>
      </c>
      <c r="N24" s="12" t="s">
        <v>213</v>
      </c>
      <c r="O24" s="12" t="s">
        <v>42</v>
      </c>
    </row>
    <row r="25" spans="1:15" s="10" customFormat="1" x14ac:dyDescent="0.25">
      <c r="A25" s="13" t="s">
        <v>102</v>
      </c>
      <c r="B25" s="12" t="s">
        <v>82</v>
      </c>
      <c r="C25" s="23" t="s">
        <v>265</v>
      </c>
      <c r="D25" s="12" t="s">
        <v>128</v>
      </c>
      <c r="E25" s="12" t="s">
        <v>157</v>
      </c>
      <c r="F25" s="6" t="s">
        <v>65</v>
      </c>
      <c r="G25" s="12" t="s">
        <v>46</v>
      </c>
      <c r="H25" s="12">
        <v>2500</v>
      </c>
      <c r="I25" s="12" t="s">
        <v>41</v>
      </c>
      <c r="J25" s="12" t="s">
        <v>165</v>
      </c>
      <c r="K25" s="12" t="s">
        <v>165</v>
      </c>
      <c r="L25" s="14">
        <v>41771</v>
      </c>
      <c r="M25" s="12" t="s">
        <v>188</v>
      </c>
      <c r="N25" s="12" t="s">
        <v>214</v>
      </c>
      <c r="O25" s="12" t="s">
        <v>42</v>
      </c>
    </row>
    <row r="26" spans="1:15" s="10" customFormat="1" x14ac:dyDescent="0.25">
      <c r="A26" s="13" t="s">
        <v>103</v>
      </c>
      <c r="B26" s="12" t="s">
        <v>83</v>
      </c>
      <c r="C26" s="12"/>
      <c r="D26" s="12" t="s">
        <v>129</v>
      </c>
      <c r="E26" s="12" t="s">
        <v>158</v>
      </c>
      <c r="F26" s="6" t="s">
        <v>65</v>
      </c>
      <c r="G26" s="12" t="s">
        <v>46</v>
      </c>
      <c r="H26" s="12">
        <v>1800</v>
      </c>
      <c r="I26" s="12" t="s">
        <v>41</v>
      </c>
      <c r="J26" s="12" t="s">
        <v>165</v>
      </c>
      <c r="K26" s="12" t="s">
        <v>165</v>
      </c>
      <c r="L26" s="14">
        <v>41771</v>
      </c>
      <c r="M26" s="12" t="s">
        <v>189</v>
      </c>
      <c r="N26" s="12" t="s">
        <v>215</v>
      </c>
      <c r="O26" s="12" t="s">
        <v>42</v>
      </c>
    </row>
    <row r="27" spans="1:15" s="10" customFormat="1" x14ac:dyDescent="0.25">
      <c r="A27" s="13" t="s">
        <v>104</v>
      </c>
      <c r="B27" s="12" t="s">
        <v>84</v>
      </c>
      <c r="C27" s="12"/>
      <c r="D27" s="12" t="s">
        <v>130</v>
      </c>
      <c r="E27" s="12" t="s">
        <v>159</v>
      </c>
      <c r="F27" s="6" t="s">
        <v>65</v>
      </c>
      <c r="G27" s="12" t="s">
        <v>46</v>
      </c>
      <c r="H27" s="12">
        <v>1500</v>
      </c>
      <c r="I27" s="12" t="s">
        <v>41</v>
      </c>
      <c r="J27" s="12" t="s">
        <v>165</v>
      </c>
      <c r="K27" s="12" t="s">
        <v>165</v>
      </c>
      <c r="L27" s="14">
        <v>41773</v>
      </c>
      <c r="M27" s="12" t="s">
        <v>181</v>
      </c>
      <c r="N27" s="12" t="s">
        <v>207</v>
      </c>
      <c r="O27" s="12" t="s">
        <v>42</v>
      </c>
    </row>
    <row r="28" spans="1:15" s="10" customFormat="1" x14ac:dyDescent="0.25">
      <c r="A28" s="13" t="s">
        <v>87</v>
      </c>
      <c r="B28" s="12" t="s">
        <v>68</v>
      </c>
      <c r="C28" s="23" t="s">
        <v>266</v>
      </c>
      <c r="D28" s="12" t="s">
        <v>131</v>
      </c>
      <c r="E28" s="12" t="s">
        <v>160</v>
      </c>
      <c r="F28" s="6" t="s">
        <v>65</v>
      </c>
      <c r="G28" s="12" t="s">
        <v>133</v>
      </c>
      <c r="H28" s="12">
        <v>1800</v>
      </c>
      <c r="I28" s="12" t="s">
        <v>41</v>
      </c>
      <c r="J28" s="12" t="s">
        <v>165</v>
      </c>
      <c r="K28" s="12" t="s">
        <v>165</v>
      </c>
      <c r="L28" s="14">
        <v>41771</v>
      </c>
      <c r="M28" s="12" t="s">
        <v>190</v>
      </c>
      <c r="N28" s="12" t="s">
        <v>216</v>
      </c>
      <c r="O28" s="12" t="s">
        <v>42</v>
      </c>
    </row>
    <row r="29" spans="1:15" s="10" customFormat="1" x14ac:dyDescent="0.25">
      <c r="A29" s="13" t="s">
        <v>105</v>
      </c>
      <c r="B29" s="12" t="s">
        <v>85</v>
      </c>
      <c r="C29" s="23" t="s">
        <v>267</v>
      </c>
      <c r="D29" s="12" t="s">
        <v>132</v>
      </c>
      <c r="E29" s="12" t="s">
        <v>161</v>
      </c>
      <c r="F29" s="6" t="s">
        <v>65</v>
      </c>
      <c r="G29" s="12" t="s">
        <v>46</v>
      </c>
      <c r="H29" s="12">
        <v>2600</v>
      </c>
      <c r="I29" s="12" t="s">
        <v>41</v>
      </c>
      <c r="J29" s="12" t="s">
        <v>165</v>
      </c>
      <c r="K29" s="12" t="s">
        <v>165</v>
      </c>
      <c r="L29" s="14">
        <v>41771</v>
      </c>
      <c r="M29" s="12" t="s">
        <v>191</v>
      </c>
      <c r="N29" s="12" t="s">
        <v>217</v>
      </c>
      <c r="O29" s="12" t="s">
        <v>42</v>
      </c>
    </row>
    <row r="30" spans="1:15" s="24" customFormat="1" ht="15" customHeight="1" x14ac:dyDescent="0.25">
      <c r="A30" s="13" t="s">
        <v>237</v>
      </c>
      <c r="B30" s="12" t="s">
        <v>66</v>
      </c>
      <c r="C30" s="23" t="s">
        <v>238</v>
      </c>
      <c r="D30" s="12" t="s">
        <v>235</v>
      </c>
      <c r="E30" s="12" t="s">
        <v>236</v>
      </c>
      <c r="F30" s="12" t="s">
        <v>65</v>
      </c>
      <c r="G30" s="12" t="s">
        <v>54</v>
      </c>
      <c r="H30" s="12">
        <v>2500</v>
      </c>
      <c r="I30" s="12" t="s">
        <v>41</v>
      </c>
      <c r="J30" s="12" t="s">
        <v>165</v>
      </c>
      <c r="K30" s="12" t="s">
        <v>165</v>
      </c>
      <c r="L30" s="14">
        <v>41627</v>
      </c>
      <c r="M30" s="22" t="s">
        <v>239</v>
      </c>
      <c r="N30" s="12" t="s">
        <v>240</v>
      </c>
      <c r="O30" s="12" t="s">
        <v>42</v>
      </c>
    </row>
    <row r="31" spans="1:15" s="10" customFormat="1" x14ac:dyDescent="0.25">
      <c r="A31" s="13"/>
      <c r="B31" s="12"/>
      <c r="C31" s="23"/>
      <c r="D31" s="12"/>
      <c r="E31" s="12"/>
      <c r="F31" s="6"/>
      <c r="G31" s="6"/>
      <c r="H31" s="6"/>
      <c r="I31" s="6"/>
      <c r="J31" s="15"/>
      <c r="K31" s="15"/>
      <c r="L31" s="15"/>
      <c r="M31" s="6"/>
      <c r="N31" s="6"/>
      <c r="O31" s="6"/>
    </row>
    <row r="32" spans="1:15" s="10" customFormat="1" x14ac:dyDescent="0.25">
      <c r="A32" s="7"/>
      <c r="B32" s="6"/>
      <c r="C32" s="6"/>
      <c r="D32" s="6"/>
      <c r="E32" s="6"/>
      <c r="F32" s="6"/>
      <c r="G32" s="6"/>
      <c r="H32" s="6">
        <f>SUMIF(I2:I30,"USD",H2:H30)</f>
        <v>46300</v>
      </c>
      <c r="I32" s="6" t="s">
        <v>219</v>
      </c>
      <c r="J32" s="15"/>
      <c r="K32" s="15"/>
      <c r="L32" s="15"/>
      <c r="M32" s="6"/>
      <c r="N32" s="6"/>
      <c r="O32" s="6"/>
    </row>
    <row r="33" spans="1:15" s="10" customFormat="1" x14ac:dyDescent="0.25">
      <c r="A33" s="7"/>
      <c r="B33" s="6"/>
      <c r="C33" s="6"/>
      <c r="D33" s="6"/>
      <c r="E33" s="6"/>
      <c r="F33" s="6"/>
      <c r="G33" s="6"/>
      <c r="H33" s="6">
        <f>SUMIF(I2:I29,"EUR",H2:H29)</f>
        <v>16173</v>
      </c>
      <c r="I33" s="6" t="s">
        <v>220</v>
      </c>
      <c r="J33" s="15"/>
      <c r="K33" s="15"/>
      <c r="L33" s="15"/>
      <c r="M33" s="6"/>
      <c r="N33" s="6"/>
      <c r="O33" s="6"/>
    </row>
    <row r="34" spans="1:15" s="10" customFormat="1" x14ac:dyDescent="0.25">
      <c r="A34" s="7"/>
      <c r="B34" s="6"/>
      <c r="C34" s="6"/>
      <c r="D34" s="6"/>
      <c r="E34" s="6"/>
      <c r="F34" s="6"/>
      <c r="G34" s="6"/>
      <c r="H34" s="6"/>
      <c r="I34" s="6"/>
      <c r="J34" s="15"/>
      <c r="K34" s="15"/>
      <c r="L34" s="15"/>
      <c r="M34" s="6"/>
      <c r="N34" s="6"/>
      <c r="O34" s="6"/>
    </row>
    <row r="35" spans="1:15" s="10" customFormat="1" x14ac:dyDescent="0.25">
      <c r="A35" s="7"/>
      <c r="B35" s="6"/>
      <c r="C35" s="6"/>
      <c r="D35" s="6"/>
      <c r="E35" s="6"/>
      <c r="F35" s="6"/>
      <c r="G35" s="6"/>
      <c r="H35" s="6">
        <f>(H32*0.66)+(H33*0.84)</f>
        <v>44143.32</v>
      </c>
      <c r="I35" s="6" t="s">
        <v>230</v>
      </c>
      <c r="J35" s="15"/>
      <c r="K35" s="15"/>
      <c r="L35" s="15"/>
      <c r="M35" s="6"/>
      <c r="N35" s="6"/>
      <c r="O35" s="6"/>
    </row>
    <row r="36" spans="1:15" s="10" customFormat="1" x14ac:dyDescent="0.25">
      <c r="A36" s="7"/>
      <c r="B36" s="6"/>
      <c r="C36" s="6"/>
      <c r="D36" s="6"/>
      <c r="E36" s="6"/>
      <c r="F36" s="6"/>
      <c r="G36" s="6"/>
      <c r="H36" s="6" t="s">
        <v>222</v>
      </c>
      <c r="I36" s="6"/>
      <c r="J36" s="15"/>
      <c r="K36" s="15"/>
      <c r="L36" s="15"/>
      <c r="M36" s="6"/>
      <c r="N36" s="6"/>
      <c r="O36" s="6"/>
    </row>
    <row r="37" spans="1:15" s="10" customFormat="1" x14ac:dyDescent="0.25">
      <c r="A37" s="7"/>
      <c r="B37" s="6"/>
      <c r="C37" s="6"/>
      <c r="D37" s="6"/>
      <c r="E37" s="6"/>
      <c r="F37" s="6"/>
      <c r="G37" s="6"/>
      <c r="H37" s="6" t="s">
        <v>221</v>
      </c>
      <c r="I37" s="6"/>
      <c r="J37" s="15"/>
      <c r="K37" s="15"/>
      <c r="L37" s="15"/>
      <c r="M37" s="6"/>
      <c r="N37" s="6"/>
      <c r="O37" s="6"/>
    </row>
    <row r="38" spans="1:15" s="10" customFormat="1" x14ac:dyDescent="0.25">
      <c r="A38" s="7"/>
      <c r="B38" s="6"/>
      <c r="C38" s="6"/>
      <c r="D38" s="6"/>
      <c r="E38" s="6"/>
      <c r="F38" s="6"/>
      <c r="G38" s="6"/>
      <c r="H38" s="6"/>
      <c r="I38" s="6"/>
      <c r="J38" s="15"/>
      <c r="K38" s="15"/>
      <c r="L38" s="15"/>
      <c r="M38" s="6"/>
      <c r="N38" s="6"/>
      <c r="O38" s="6"/>
    </row>
    <row r="39" spans="1:15" s="10" customFormat="1" x14ac:dyDescent="0.25">
      <c r="A39" s="7"/>
      <c r="B39" s="6"/>
      <c r="C39" s="6"/>
      <c r="D39" s="6"/>
      <c r="E39" s="6"/>
      <c r="F39" s="6"/>
      <c r="G39" s="6"/>
      <c r="H39" s="6"/>
      <c r="I39" s="6"/>
      <c r="J39" s="15"/>
      <c r="K39" s="15"/>
      <c r="L39" s="15"/>
      <c r="M39" s="6"/>
      <c r="N39" s="6"/>
      <c r="O39" s="6"/>
    </row>
    <row r="40" spans="1:15" s="10" customFormat="1" x14ac:dyDescent="0.25">
      <c r="A40" s="7"/>
      <c r="B40" s="6"/>
      <c r="C40" s="6"/>
      <c r="D40" s="6"/>
      <c r="E40" s="6"/>
      <c r="F40" s="6"/>
      <c r="G40" s="6"/>
      <c r="H40" s="6">
        <f>H33*0.79</f>
        <v>12776.67</v>
      </c>
      <c r="I40" s="6"/>
      <c r="J40" s="15"/>
      <c r="K40" s="15"/>
      <c r="L40" s="15"/>
      <c r="M40" s="6"/>
      <c r="N40" s="6"/>
      <c r="O40" s="6"/>
    </row>
    <row r="41" spans="1:15" s="10" customFormat="1" x14ac:dyDescent="0.25">
      <c r="A41" s="7"/>
      <c r="B41" s="6"/>
      <c r="C41" s="6"/>
      <c r="D41" s="6"/>
      <c r="E41" s="6"/>
      <c r="F41" s="6"/>
      <c r="G41" s="6"/>
      <c r="H41" s="6">
        <f>H32*0.59</f>
        <v>27317</v>
      </c>
      <c r="I41" s="6"/>
      <c r="J41" s="15"/>
      <c r="K41" s="15"/>
      <c r="L41" s="15"/>
      <c r="M41" s="6"/>
      <c r="N41" s="6"/>
      <c r="O41" s="6"/>
    </row>
    <row r="42" spans="1:15" s="10" customFormat="1" x14ac:dyDescent="0.25">
      <c r="A42" s="7"/>
      <c r="B42" s="6"/>
      <c r="C42" s="6"/>
      <c r="D42" s="6"/>
      <c r="E42" s="6"/>
      <c r="F42" s="6"/>
      <c r="G42" s="6"/>
      <c r="H42" s="6">
        <f>SUM(H40:H41)</f>
        <v>40093.67</v>
      </c>
      <c r="I42" s="6"/>
      <c r="J42" s="15"/>
      <c r="K42" s="15"/>
      <c r="L42" s="15"/>
      <c r="M42" s="6"/>
      <c r="N42" s="6"/>
      <c r="O42" s="6"/>
    </row>
    <row r="43" spans="1:15" s="10" customFormat="1" x14ac:dyDescent="0.25">
      <c r="A43" s="7"/>
      <c r="B43" s="6"/>
      <c r="C43" s="6"/>
      <c r="D43" s="6"/>
      <c r="E43" s="6"/>
      <c r="F43" s="6"/>
      <c r="G43" s="6"/>
      <c r="H43" s="6"/>
      <c r="I43" s="6"/>
      <c r="J43" s="15"/>
      <c r="K43" s="15"/>
      <c r="L43" s="15"/>
      <c r="M43" s="6"/>
      <c r="N43" s="6"/>
      <c r="O43" s="6"/>
    </row>
    <row r="44" spans="1:15" s="10" customFormat="1" x14ac:dyDescent="0.25">
      <c r="A44" s="7"/>
      <c r="B44" s="6"/>
      <c r="C44" s="6"/>
      <c r="D44" s="6"/>
      <c r="E44" s="6"/>
      <c r="F44" s="6"/>
      <c r="G44" s="6"/>
      <c r="H44" s="6"/>
      <c r="I44" s="6"/>
      <c r="J44" s="15"/>
      <c r="K44" s="15"/>
      <c r="L44" s="15"/>
      <c r="M44" s="6"/>
      <c r="N44" s="6"/>
      <c r="O44" s="6"/>
    </row>
    <row r="45" spans="1:15" s="10" customFormat="1" x14ac:dyDescent="0.25">
      <c r="A45" s="7"/>
      <c r="B45" s="6"/>
      <c r="C45" s="6"/>
      <c r="D45" s="6"/>
      <c r="E45" s="6"/>
      <c r="F45" s="6"/>
      <c r="G45" s="6"/>
      <c r="H45" s="6"/>
      <c r="I45" s="6"/>
      <c r="J45" s="15"/>
      <c r="K45" s="15"/>
      <c r="L45" s="15"/>
      <c r="M45" s="6"/>
      <c r="N45" s="6"/>
      <c r="O45" s="6"/>
    </row>
    <row r="46" spans="1:15" s="10" customFormat="1" x14ac:dyDescent="0.25">
      <c r="A46" s="7"/>
      <c r="B46" s="6"/>
      <c r="C46" s="6"/>
      <c r="D46" s="6"/>
      <c r="E46" s="6"/>
      <c r="F46" s="6"/>
      <c r="G46" s="6"/>
      <c r="H46" s="6"/>
      <c r="I46" s="6"/>
      <c r="J46" s="15"/>
      <c r="K46" s="15"/>
      <c r="L46" s="15"/>
      <c r="M46" s="6"/>
      <c r="N46" s="6"/>
      <c r="O46" s="6"/>
    </row>
    <row r="47" spans="1:15" s="10" customFormat="1" x14ac:dyDescent="0.25">
      <c r="A47" s="7"/>
      <c r="B47" s="6"/>
      <c r="C47" s="6"/>
      <c r="D47" s="6"/>
      <c r="E47" s="6"/>
      <c r="F47" s="6"/>
      <c r="G47" s="6"/>
      <c r="H47" s="6"/>
      <c r="I47" s="6"/>
      <c r="J47" s="15"/>
      <c r="K47" s="15"/>
      <c r="L47" s="15"/>
      <c r="M47" s="6"/>
      <c r="N47" s="6"/>
      <c r="O47" s="6"/>
    </row>
    <row r="48" spans="1:15" s="10" customFormat="1" x14ac:dyDescent="0.25">
      <c r="A48" s="7"/>
      <c r="B48" s="6"/>
      <c r="C48" s="6"/>
      <c r="D48" s="6"/>
      <c r="E48" s="6"/>
      <c r="F48" s="6"/>
      <c r="G48" s="6"/>
      <c r="H48" s="6"/>
      <c r="I48" s="6"/>
      <c r="J48" s="15"/>
      <c r="K48" s="15"/>
      <c r="L48" s="15"/>
      <c r="M48" s="6"/>
      <c r="N48" s="6"/>
      <c r="O48" s="6"/>
    </row>
  </sheetData>
  <autoFilter ref="A1:O48"/>
  <hyperlinks>
    <hyperlink ref="C21" r:id="rId1"/>
    <hyperlink ref="C2" r:id="rId2"/>
    <hyperlink ref="C9" r:id="rId3"/>
    <hyperlink ref="C30" r:id="rId4"/>
    <hyperlink ref="C6" r:id="rId5"/>
    <hyperlink ref="C4" r:id="rId6"/>
    <hyperlink ref="C5" r:id="rId7"/>
    <hyperlink ref="C7" r:id="rId8"/>
    <hyperlink ref="C8" r:id="rId9"/>
    <hyperlink ref="C10" r:id="rId10"/>
    <hyperlink ref="C3" r:id="rId11"/>
    <hyperlink ref="C11" r:id="rId12"/>
    <hyperlink ref="C12" r:id="rId13"/>
    <hyperlink ref="C13" r:id="rId14"/>
    <hyperlink ref="C14" r:id="rId15"/>
    <hyperlink ref="C15" r:id="rId16"/>
    <hyperlink ref="C16" r:id="rId17"/>
    <hyperlink ref="C18" r:id="rId18"/>
    <hyperlink ref="C19" r:id="rId19"/>
    <hyperlink ref="C20" r:id="rId20"/>
    <hyperlink ref="C23" r:id="rId21"/>
    <hyperlink ref="C24" r:id="rId22"/>
    <hyperlink ref="C25" r:id="rId23"/>
    <hyperlink ref="C28" r:id="rId24"/>
    <hyperlink ref="C29" r:id="rId25"/>
  </hyperlinks>
  <pageMargins left="0.7" right="0.7" top="0.75" bottom="0.75" header="0.3" footer="0.3"/>
  <pageSetup paperSize="9" orientation="portrait" r:id="rId26"/>
  <legacy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Section A and B</vt:lpstr>
      <vt:lpstr>RCUK Compliant (Green via DRO)</vt:lpstr>
      <vt:lpstr>APCs excluding Elsevier prepay</vt:lpstr>
      <vt:lpstr>Summary of Elsevier Prepay</vt:lpstr>
      <vt:lpstr>Elsevier prepay articles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dc:creator>
  <cp:lastModifiedBy>BISSET J.M</cp:lastModifiedBy>
  <dcterms:created xsi:type="dcterms:W3CDTF">2014-05-28T13:26:25Z</dcterms:created>
  <dcterms:modified xsi:type="dcterms:W3CDTF">2016-09-19T15:25:46Z</dcterms:modified>
</cp:coreProperties>
</file>