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urhamuniversity-my.sharepoint.com/personal/mgzb18_durham_ac_uk/Documents/my work/Work No 22_Statis/Clean Energy/CLET/"/>
    </mc:Choice>
  </mc:AlternateContent>
  <xr:revisionPtr revIDLastSave="262" documentId="11_F25DC773A252ABDACC10481DD95B68685BDE58EE" xr6:coauthVersionLast="47" xr6:coauthVersionMax="47" xr10:uidLastSave="{8EF3A5FD-7247-4BB0-97F9-0003AEEBC4D0}"/>
  <bookViews>
    <workbookView xWindow="28680" yWindow="-120" windowWidth="29040" windowHeight="15720" activeTab="1" xr2:uid="{00000000-000D-0000-FFFF-FFFF00000000}"/>
  </bookViews>
  <sheets>
    <sheet name="Technical" sheetId="1" r:id="rId1"/>
    <sheet name="Economi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19" i="2"/>
  <c r="K20" i="2"/>
  <c r="K21" i="2"/>
  <c r="R10" i="2"/>
  <c r="R8" i="2"/>
  <c r="R9" i="2"/>
  <c r="R7" i="2"/>
  <c r="H10" i="2"/>
  <c r="H8" i="2"/>
  <c r="H9" i="2"/>
  <c r="H7" i="2"/>
</calcChain>
</file>

<file path=xl/sharedStrings.xml><?xml version="1.0" encoding="utf-8"?>
<sst xmlns="http://schemas.openxmlformats.org/spreadsheetml/2006/main" count="108" uniqueCount="42">
  <si>
    <t>Month</t>
  </si>
  <si>
    <t>Daily irradiation</t>
  </si>
  <si>
    <t>(kWh/m^2/day)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</si>
  <si>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</si>
  <si>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</si>
  <si>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</si>
  <si>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</si>
  <si>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</si>
  <si>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</si>
  <si>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</si>
  <si>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</si>
  <si>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</si>
  <si>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</si>
  <si>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</si>
  <si>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</si>
  <si>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average wind speed</t>
  </si>
  <si>
    <t>Average speed (m^2/s)</t>
  </si>
  <si>
    <t>(°C)</t>
  </si>
  <si>
    <t>Data:</t>
  </si>
  <si>
    <t xml:space="preserve">Techno-economic feasibility assessment for a standalone hybrid energy system integrating renewable energy sources </t>
  </si>
  <si>
    <t>Dibyendu Roy, Kumar Vijayalakshmi Shivaprasad*, Yaodong Wang, Anthony Paul Roskilly</t>
  </si>
  <si>
    <t>Department of Engineering, Durham University, Durham, DH1 3LE, UK</t>
  </si>
  <si>
    <t>Monthly average temperature at the location</t>
  </si>
  <si>
    <t>Monthly average global horizontal irradiance (GHI)</t>
  </si>
  <si>
    <t>Monthly average temperature , Wind speed, and  Monthly average global horizontal irradiance (GHI) at the location are listed below.</t>
  </si>
  <si>
    <t>Average  temperature</t>
  </si>
  <si>
    <t>Capital costs</t>
  </si>
  <si>
    <t>System A</t>
  </si>
  <si>
    <t>System B</t>
  </si>
  <si>
    <t>System C</t>
  </si>
  <si>
    <t>System D</t>
  </si>
  <si>
    <t>PV</t>
  </si>
  <si>
    <t>WT</t>
  </si>
  <si>
    <t>BG</t>
  </si>
  <si>
    <t>BAT</t>
  </si>
  <si>
    <t>CONV</t>
  </si>
  <si>
    <t>Components</t>
  </si>
  <si>
    <t>($)</t>
  </si>
  <si>
    <t>Total</t>
  </si>
  <si>
    <t>Replacement costs</t>
  </si>
  <si>
    <t>Operation and Management costs</t>
  </si>
  <si>
    <t>Fuel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</si>
</sst>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vertAlign val="superscript"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2" xfId="0" applyBorder="1"/>
    <xf numFmtId="0" fontId="1" fillId="0" borderId="0" xfId="0" applyFont="1" applyBorder="1"/>
    <xf numFmtId="0" fontId="1" fillId="0" borderId="4" xfId="0" applyFont="1" applyBorder="1"/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4"/>
  <sheetViews>
    <sheetView workbookViewId="0">
      <selection activeCell="I13" sqref="I13"/>
    </sheetView>
  </sheetViews>
  <sheetFormatPr defaultRowHeight="15" x14ac:dyDescent="0.25"/>
  <cols>
    <col min="4" max="4" width="15.5703125" customWidth="1"/>
    <col min="5" max="5" width="19.7109375" customWidth="1"/>
    <col min="12" max="12" width="19.28515625" customWidth="1"/>
    <col min="17" max="17" width="16" customWidth="1"/>
    <col min="18" max="18" width="11" customWidth="1"/>
  </cols>
  <sheetData>
    <row r="1" spans="3:19" ht="20.25" x14ac:dyDescent="0.25">
      <c r="C1" s="8"/>
      <c r="F1" s="8" t="s">
        <v>19</v>
      </c>
      <c r="K1" s="1"/>
    </row>
    <row r="2" spans="3:19" ht="15.75" x14ac:dyDescent="0.25">
      <c r="C2" s="2"/>
      <c r="D2" s="2"/>
      <c r="E2" s="2"/>
      <c r="F2" s="2"/>
      <c r="G2" s="2"/>
      <c r="H2" s="2"/>
      <c r="I2" s="2"/>
      <c r="J2" s="2"/>
      <c r="K2" s="3"/>
      <c r="L2" s="3" t="s">
        <v>20</v>
      </c>
      <c r="M2" s="2"/>
      <c r="N2" s="2"/>
      <c r="O2" s="2"/>
      <c r="P2" s="2"/>
      <c r="Q2" s="2"/>
      <c r="R2" s="2"/>
      <c r="S2" s="2"/>
    </row>
    <row r="3" spans="3:19" ht="15.75" x14ac:dyDescent="0.25">
      <c r="L3" s="9"/>
    </row>
    <row r="4" spans="3:19" ht="15.75" x14ac:dyDescent="0.25">
      <c r="L4" s="3" t="s">
        <v>21</v>
      </c>
    </row>
    <row r="5" spans="3:19" ht="18" x14ac:dyDescent="0.25">
      <c r="L5" s="10"/>
    </row>
    <row r="6" spans="3:19" ht="18" x14ac:dyDescent="0.25">
      <c r="C6" s="4"/>
      <c r="D6" s="5"/>
      <c r="E6" s="5"/>
      <c r="F6" s="5"/>
      <c r="G6" s="5"/>
      <c r="H6" s="5"/>
      <c r="L6" s="10"/>
      <c r="P6" s="4"/>
    </row>
    <row r="7" spans="3:19" x14ac:dyDescent="0.25">
      <c r="C7" s="6"/>
      <c r="D7" s="6"/>
      <c r="E7" s="6"/>
      <c r="P7" s="6"/>
      <c r="Q7" s="6"/>
      <c r="R7" s="6"/>
    </row>
    <row r="8" spans="3:19" x14ac:dyDescent="0.25">
      <c r="C8" s="7"/>
      <c r="D8" s="6"/>
      <c r="E8" s="6"/>
      <c r="P8" s="7"/>
      <c r="Q8" s="6"/>
      <c r="R8" s="6"/>
    </row>
    <row r="9" spans="3:19" x14ac:dyDescent="0.25">
      <c r="C9" s="5" t="s">
        <v>18</v>
      </c>
      <c r="D9" t="s">
        <v>24</v>
      </c>
    </row>
    <row r="13" spans="3:19" x14ac:dyDescent="0.25">
      <c r="C13" s="5" t="s">
        <v>22</v>
      </c>
      <c r="D13" s="5"/>
      <c r="E13" s="5"/>
      <c r="F13" s="5"/>
      <c r="G13" s="5"/>
      <c r="K13" s="5" t="s">
        <v>15</v>
      </c>
      <c r="L13" s="5"/>
      <c r="M13" s="5"/>
      <c r="P13" s="5" t="s">
        <v>23</v>
      </c>
      <c r="Q13" s="5"/>
    </row>
    <row r="15" spans="3:19" x14ac:dyDescent="0.25">
      <c r="D15" t="s">
        <v>0</v>
      </c>
      <c r="E15" s="2" t="s">
        <v>25</v>
      </c>
      <c r="K15" t="s">
        <v>0</v>
      </c>
      <c r="L15" t="s">
        <v>16</v>
      </c>
      <c r="P15" t="s">
        <v>0</v>
      </c>
      <c r="Q15" t="s">
        <v>1</v>
      </c>
    </row>
    <row r="16" spans="3:19" x14ac:dyDescent="0.25">
      <c r="E16" s="2" t="s">
        <v>17</v>
      </c>
      <c r="Q16" t="s">
        <v>2</v>
      </c>
    </row>
    <row r="18" spans="4:17" x14ac:dyDescent="0.25">
      <c r="D18" t="s">
        <v>3</v>
      </c>
      <c r="E18">
        <v>20.34</v>
      </c>
      <c r="K18" t="s">
        <v>3</v>
      </c>
      <c r="L18">
        <v>3.98</v>
      </c>
      <c r="P18" t="s">
        <v>3</v>
      </c>
      <c r="Q18">
        <v>4.5199999999999996</v>
      </c>
    </row>
    <row r="19" spans="4:17" x14ac:dyDescent="0.25">
      <c r="D19" t="s">
        <v>4</v>
      </c>
      <c r="E19">
        <v>23.63</v>
      </c>
      <c r="K19" t="s">
        <v>4</v>
      </c>
      <c r="L19">
        <v>3.95</v>
      </c>
      <c r="P19" t="s">
        <v>4</v>
      </c>
      <c r="Q19">
        <v>5.17</v>
      </c>
    </row>
    <row r="20" spans="4:17" x14ac:dyDescent="0.25">
      <c r="D20" t="s">
        <v>5</v>
      </c>
      <c r="E20">
        <v>27.54</v>
      </c>
      <c r="K20" t="s">
        <v>5</v>
      </c>
      <c r="L20">
        <v>5.0599999999999996</v>
      </c>
      <c r="P20" t="s">
        <v>5</v>
      </c>
      <c r="Q20">
        <v>5.89</v>
      </c>
    </row>
    <row r="21" spans="4:17" x14ac:dyDescent="0.25">
      <c r="D21" t="s">
        <v>6</v>
      </c>
      <c r="E21">
        <v>29.34</v>
      </c>
      <c r="K21" t="s">
        <v>6</v>
      </c>
      <c r="L21">
        <v>6.62</v>
      </c>
      <c r="P21" t="s">
        <v>6</v>
      </c>
      <c r="Q21">
        <v>6.17</v>
      </c>
    </row>
    <row r="22" spans="4:17" x14ac:dyDescent="0.25">
      <c r="D22" t="s">
        <v>7</v>
      </c>
      <c r="E22">
        <v>29.77</v>
      </c>
      <c r="K22" t="s">
        <v>7</v>
      </c>
      <c r="L22">
        <v>6.65</v>
      </c>
      <c r="P22" t="s">
        <v>7</v>
      </c>
      <c r="Q22">
        <v>5.91</v>
      </c>
    </row>
    <row r="23" spans="4:17" x14ac:dyDescent="0.25">
      <c r="D23" t="s">
        <v>8</v>
      </c>
      <c r="E23">
        <v>29.32</v>
      </c>
      <c r="K23" t="s">
        <v>8</v>
      </c>
      <c r="L23">
        <v>7.44</v>
      </c>
      <c r="P23" t="s">
        <v>8</v>
      </c>
      <c r="Q23">
        <v>4.3499999999999996</v>
      </c>
    </row>
    <row r="24" spans="4:17" x14ac:dyDescent="0.25">
      <c r="D24" t="s">
        <v>9</v>
      </c>
      <c r="E24">
        <v>28.53</v>
      </c>
      <c r="K24" t="s">
        <v>9</v>
      </c>
      <c r="L24">
        <v>7.36</v>
      </c>
      <c r="P24" t="s">
        <v>9</v>
      </c>
      <c r="Q24">
        <v>4.07</v>
      </c>
    </row>
    <row r="25" spans="4:17" x14ac:dyDescent="0.25">
      <c r="D25" t="s">
        <v>10</v>
      </c>
      <c r="E25">
        <v>28.3</v>
      </c>
      <c r="K25" t="s">
        <v>10</v>
      </c>
      <c r="L25">
        <v>6.47</v>
      </c>
      <c r="P25" t="s">
        <v>10</v>
      </c>
      <c r="Q25">
        <v>4.03</v>
      </c>
    </row>
    <row r="26" spans="4:17" x14ac:dyDescent="0.25">
      <c r="D26" t="s">
        <v>11</v>
      </c>
      <c r="E26">
        <v>28.14</v>
      </c>
      <c r="K26" t="s">
        <v>11</v>
      </c>
      <c r="L26">
        <v>5.45</v>
      </c>
      <c r="P26" t="s">
        <v>11</v>
      </c>
      <c r="Q26">
        <v>4.1399999999999997</v>
      </c>
    </row>
    <row r="27" spans="4:17" x14ac:dyDescent="0.25">
      <c r="D27" t="s">
        <v>12</v>
      </c>
      <c r="E27">
        <v>27.33</v>
      </c>
      <c r="K27" t="s">
        <v>12</v>
      </c>
      <c r="L27">
        <v>3.86</v>
      </c>
      <c r="P27" t="s">
        <v>12</v>
      </c>
      <c r="Q27">
        <v>4.57</v>
      </c>
    </row>
    <row r="28" spans="4:17" x14ac:dyDescent="0.25">
      <c r="D28" t="s">
        <v>13</v>
      </c>
      <c r="E28">
        <v>24.4</v>
      </c>
      <c r="K28" t="s">
        <v>13</v>
      </c>
      <c r="L28">
        <v>3.77</v>
      </c>
      <c r="P28" t="s">
        <v>13</v>
      </c>
      <c r="Q28">
        <v>4.41</v>
      </c>
    </row>
    <row r="29" spans="4:17" x14ac:dyDescent="0.25">
      <c r="D29" t="s">
        <v>14</v>
      </c>
      <c r="E29">
        <v>20.96</v>
      </c>
      <c r="K29" t="s">
        <v>14</v>
      </c>
      <c r="L29">
        <v>4.04</v>
      </c>
      <c r="P29" t="s">
        <v>14</v>
      </c>
      <c r="Q29">
        <v>4.3600000000000003</v>
      </c>
    </row>
    <row r="34" spans="6:6" x14ac:dyDescent="0.25">
      <c r="F34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029CF-9455-4793-B62C-C771A5D96688}">
  <dimension ref="B3:R21"/>
  <sheetViews>
    <sheetView tabSelected="1" workbookViewId="0">
      <selection activeCell="W10" sqref="W10"/>
    </sheetView>
  </sheetViews>
  <sheetFormatPr defaultRowHeight="15" x14ac:dyDescent="0.25"/>
  <sheetData>
    <row r="3" spans="2:18" x14ac:dyDescent="0.25">
      <c r="D3" s="5" t="s">
        <v>26</v>
      </c>
      <c r="O3" s="5" t="s">
        <v>39</v>
      </c>
      <c r="P3" s="5"/>
    </row>
    <row r="4" spans="2:18" x14ac:dyDescent="0.25">
      <c r="B4" s="11"/>
      <c r="C4" s="20" t="s">
        <v>36</v>
      </c>
      <c r="D4" s="20"/>
      <c r="E4" s="20"/>
      <c r="F4" s="20"/>
      <c r="G4" s="20"/>
      <c r="H4" s="21"/>
      <c r="N4" s="11"/>
      <c r="O4" s="24" t="s">
        <v>36</v>
      </c>
      <c r="P4" s="24"/>
      <c r="Q4" s="24"/>
      <c r="R4" s="21"/>
    </row>
    <row r="5" spans="2:18" x14ac:dyDescent="0.25">
      <c r="B5" s="13"/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3" t="s">
        <v>38</v>
      </c>
      <c r="N5" s="13"/>
      <c r="O5" s="22" t="s">
        <v>33</v>
      </c>
      <c r="P5" s="22" t="s">
        <v>34</v>
      </c>
      <c r="Q5" s="22" t="s">
        <v>35</v>
      </c>
      <c r="R5" s="23" t="s">
        <v>38</v>
      </c>
    </row>
    <row r="6" spans="2:18" x14ac:dyDescent="0.25">
      <c r="B6" s="13"/>
      <c r="C6" s="18" t="s">
        <v>37</v>
      </c>
      <c r="D6" s="18" t="s">
        <v>37</v>
      </c>
      <c r="E6" s="18" t="s">
        <v>37</v>
      </c>
      <c r="F6" s="18" t="s">
        <v>37</v>
      </c>
      <c r="G6" s="18" t="s">
        <v>37</v>
      </c>
      <c r="H6" s="14" t="s">
        <v>37</v>
      </c>
      <c r="N6" s="13"/>
      <c r="O6" s="18" t="s">
        <v>37</v>
      </c>
      <c r="P6" s="18" t="s">
        <v>37</v>
      </c>
      <c r="Q6" s="18" t="s">
        <v>37</v>
      </c>
      <c r="R6" s="14" t="s">
        <v>37</v>
      </c>
    </row>
    <row r="7" spans="2:18" x14ac:dyDescent="0.25">
      <c r="B7" s="15" t="s">
        <v>27</v>
      </c>
      <c r="C7" s="18">
        <v>226258.3</v>
      </c>
      <c r="D7" s="18">
        <v>221760</v>
      </c>
      <c r="E7" s="18">
        <v>20000</v>
      </c>
      <c r="F7" s="18">
        <v>232800</v>
      </c>
      <c r="G7" s="18">
        <v>36664.22</v>
      </c>
      <c r="H7" s="14">
        <f>(C7+D7+E7+F7+G7)</f>
        <v>737482.52</v>
      </c>
      <c r="N7" s="15" t="s">
        <v>27</v>
      </c>
      <c r="O7" s="18">
        <v>6695.74</v>
      </c>
      <c r="P7" s="18">
        <v>379497.71</v>
      </c>
      <c r="Q7" s="18">
        <v>15555.67</v>
      </c>
      <c r="R7" s="14">
        <f>O7+P7+Q7</f>
        <v>401749.12</v>
      </c>
    </row>
    <row r="8" spans="2:18" x14ac:dyDescent="0.25">
      <c r="B8" s="15" t="s">
        <v>28</v>
      </c>
      <c r="C8" s="18">
        <v>313902.05</v>
      </c>
      <c r="D8" s="18"/>
      <c r="E8" s="18">
        <v>20000</v>
      </c>
      <c r="F8" s="18">
        <v>268560</v>
      </c>
      <c r="G8" s="18">
        <v>28831.599999999999</v>
      </c>
      <c r="H8" s="14">
        <f t="shared" ref="H8:H10" si="0">(C8+D8+E8+F8+G8)</f>
        <v>631293.65</v>
      </c>
      <c r="N8" s="15" t="s">
        <v>28</v>
      </c>
      <c r="O8" s="18">
        <v>14550.31</v>
      </c>
      <c r="P8" s="18">
        <v>490152.43</v>
      </c>
      <c r="Q8" s="18">
        <v>12232.49</v>
      </c>
      <c r="R8" s="14">
        <f t="shared" ref="R8:R10" si="1">O8+P8+Q8</f>
        <v>516935.23</v>
      </c>
    </row>
    <row r="9" spans="2:18" x14ac:dyDescent="0.25">
      <c r="B9" s="15" t="s">
        <v>29</v>
      </c>
      <c r="C9" s="18"/>
      <c r="D9" s="18">
        <v>360360</v>
      </c>
      <c r="E9" s="18">
        <v>20000</v>
      </c>
      <c r="F9" s="18">
        <v>75120</v>
      </c>
      <c r="G9" s="18">
        <v>40471.040000000001</v>
      </c>
      <c r="H9" s="14">
        <f t="shared" si="0"/>
        <v>495951.04</v>
      </c>
      <c r="N9" s="15" t="s">
        <v>29</v>
      </c>
      <c r="O9" s="18">
        <v>34147.43</v>
      </c>
      <c r="P9" s="18">
        <v>271615.39</v>
      </c>
      <c r="Q9" s="18">
        <v>17170.8</v>
      </c>
      <c r="R9" s="14">
        <f t="shared" si="1"/>
        <v>322933.62</v>
      </c>
    </row>
    <row r="10" spans="2:18" x14ac:dyDescent="0.25">
      <c r="B10" s="16" t="s">
        <v>30</v>
      </c>
      <c r="C10" s="19"/>
      <c r="D10" s="19"/>
      <c r="E10" s="19">
        <v>26666.67</v>
      </c>
      <c r="F10" s="19">
        <v>129120</v>
      </c>
      <c r="G10" s="19">
        <v>16349.14</v>
      </c>
      <c r="H10" s="17">
        <f>(E10+F10+G10)</f>
        <v>172135.81</v>
      </c>
      <c r="N10" s="16" t="s">
        <v>30</v>
      </c>
      <c r="O10" s="19">
        <v>69875.58</v>
      </c>
      <c r="P10" s="19">
        <v>318799.13</v>
      </c>
      <c r="Q10" s="19">
        <v>6936.51</v>
      </c>
      <c r="R10" s="17">
        <f>O10+P10+Q10</f>
        <v>395611.22000000003</v>
      </c>
    </row>
    <row r="14" spans="2:18" x14ac:dyDescent="0.25">
      <c r="G14" s="5" t="s">
        <v>40</v>
      </c>
      <c r="N14" s="11"/>
      <c r="O14" s="12" t="s">
        <v>41</v>
      </c>
    </row>
    <row r="15" spans="2:18" x14ac:dyDescent="0.25">
      <c r="E15" s="11"/>
      <c r="F15" s="20" t="s">
        <v>36</v>
      </c>
      <c r="G15" s="20"/>
      <c r="H15" s="20"/>
      <c r="I15" s="20"/>
      <c r="J15" s="20"/>
      <c r="K15" s="21"/>
      <c r="N15" s="13"/>
      <c r="O15" s="14"/>
    </row>
    <row r="16" spans="2:18" x14ac:dyDescent="0.25">
      <c r="E16" s="13"/>
      <c r="F16" s="22" t="s">
        <v>31</v>
      </c>
      <c r="G16" s="22" t="s">
        <v>32</v>
      </c>
      <c r="H16" s="22" t="s">
        <v>33</v>
      </c>
      <c r="I16" s="22" t="s">
        <v>34</v>
      </c>
      <c r="J16" s="22" t="s">
        <v>35</v>
      </c>
      <c r="K16" s="23" t="s">
        <v>38</v>
      </c>
      <c r="N16" s="13"/>
      <c r="O16" s="14" t="s">
        <v>37</v>
      </c>
    </row>
    <row r="17" spans="5:15" x14ac:dyDescent="0.25">
      <c r="E17" s="13"/>
      <c r="F17" s="18" t="s">
        <v>37</v>
      </c>
      <c r="G17" s="18" t="s">
        <v>37</v>
      </c>
      <c r="H17" s="18" t="s">
        <v>37</v>
      </c>
      <c r="I17" s="18" t="s">
        <v>37</v>
      </c>
      <c r="J17" s="18" t="s">
        <v>37</v>
      </c>
      <c r="K17" s="14" t="s">
        <v>37</v>
      </c>
      <c r="N17" s="15" t="s">
        <v>27</v>
      </c>
      <c r="O17" s="14">
        <v>356508.85</v>
      </c>
    </row>
    <row r="18" spans="5:15" x14ac:dyDescent="0.25">
      <c r="E18" s="15" t="s">
        <v>27</v>
      </c>
      <c r="F18" s="18">
        <v>47431.75</v>
      </c>
      <c r="G18" s="18">
        <v>36197.050000000003</v>
      </c>
      <c r="H18" s="18">
        <v>1494.42</v>
      </c>
      <c r="I18" s="18">
        <v>25079.38</v>
      </c>
      <c r="J18" s="18">
        <v>4739.7700000000004</v>
      </c>
      <c r="K18" s="14">
        <f>F18+G18+H18+I18+J18</f>
        <v>114942.37000000001</v>
      </c>
      <c r="N18" s="15" t="s">
        <v>28</v>
      </c>
      <c r="O18" s="14">
        <v>560640.64</v>
      </c>
    </row>
    <row r="19" spans="5:15" x14ac:dyDescent="0.25">
      <c r="E19" s="15" t="s">
        <v>28</v>
      </c>
      <c r="F19" s="18"/>
      <c r="G19" s="18">
        <v>65804.98</v>
      </c>
      <c r="H19" s="18">
        <v>2319.1999999999998</v>
      </c>
      <c r="I19" s="18">
        <v>28931.78</v>
      </c>
      <c r="J19" s="18">
        <v>3727.21</v>
      </c>
      <c r="K19" s="14">
        <f t="shared" ref="K19:K21" si="2">F19+G19+H19+I19+J19</f>
        <v>100783.17</v>
      </c>
      <c r="N19" s="15" t="s">
        <v>29</v>
      </c>
      <c r="O19" s="14">
        <v>1085840.72</v>
      </c>
    </row>
    <row r="20" spans="5:15" x14ac:dyDescent="0.25">
      <c r="E20" s="15" t="s">
        <v>29</v>
      </c>
      <c r="F20" s="18"/>
      <c r="G20" s="18">
        <v>58820.2</v>
      </c>
      <c r="H20" s="18">
        <v>4556.95</v>
      </c>
      <c r="I20" s="18">
        <v>8092.63</v>
      </c>
      <c r="J20" s="18">
        <v>5231.8999999999996</v>
      </c>
      <c r="K20" s="14">
        <f t="shared" si="2"/>
        <v>76701.679999999993</v>
      </c>
      <c r="N20" s="16" t="s">
        <v>30</v>
      </c>
      <c r="O20" s="17">
        <v>2038507.67</v>
      </c>
    </row>
    <row r="21" spans="5:15" x14ac:dyDescent="0.25">
      <c r="E21" s="16" t="s">
        <v>30</v>
      </c>
      <c r="F21" s="19"/>
      <c r="G21" s="19"/>
      <c r="H21" s="19">
        <v>8645.92</v>
      </c>
      <c r="I21" s="19">
        <v>13910.01</v>
      </c>
      <c r="J21" s="19">
        <v>2113.54</v>
      </c>
      <c r="K21" s="17">
        <f t="shared" si="2"/>
        <v>24669.47</v>
      </c>
    </row>
  </sheetData>
  <mergeCells count="3">
    <mergeCell ref="C4:G4"/>
    <mergeCell ref="O4:Q4"/>
    <mergeCell ref="F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Technical</vt:lpstr>
      <vt:lpstr>Economic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ROY, DIBYENDU</dc:creator>
  <cp:lastModifiedBy>ROY, DIBYENDU</cp:lastModifiedBy>
  <dcterms:created xsi:type="dcterms:W3CDTF">2015-06-05T18:17:20Z</dcterms:created>
  <dcterms:modified xsi:type="dcterms:W3CDTF">2025-07-18T10:20:21Z</dcterms:modified>
</cp:coreProperties>
</file>